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K:\Staze\10. STÁŽ PODZIM 2019\Czinege\Obydlí a insolvence\2020\"/>
    </mc:Choice>
  </mc:AlternateContent>
  <workbookProtection lockStructure="1"/>
  <bookViews>
    <workbookView xWindow="480" yWindow="75" windowWidth="14880" windowHeight="7545" tabRatio="917"/>
  </bookViews>
  <sheets>
    <sheet name="Úvod" sheetId="23" r:id="rId1"/>
    <sheet name="ČSÚ_velikost" sheetId="4" r:id="rId2"/>
    <sheet name="ČSÚ_obce-okresy" sheetId="5" r:id="rId3"/>
    <sheet name="Koeficient" sheetId="6" r:id="rId4"/>
    <sheet name="MSK" sheetId="7" r:id="rId5"/>
    <sheet name="ZLN" sheetId="3" r:id="rId6"/>
    <sheet name="OLM" sheetId="8" r:id="rId7"/>
    <sheet name="JHM" sheetId="9" r:id="rId8"/>
    <sheet name="KVY" sheetId="10" r:id="rId9"/>
    <sheet name="PAR" sheetId="11" r:id="rId10"/>
    <sheet name="KHK" sheetId="12" r:id="rId11"/>
    <sheet name="LIB" sheetId="13" r:id="rId12"/>
    <sheet name="UST" sheetId="14" r:id="rId13"/>
    <sheet name="KVK" sheetId="15" r:id="rId14"/>
    <sheet name="PLZ" sheetId="16" r:id="rId15"/>
    <sheet name="JHČ" sheetId="17" r:id="rId16"/>
    <sheet name="STČ" sheetId="18" r:id="rId17"/>
    <sheet name="PRH" sheetId="19" r:id="rId18"/>
    <sheet name="ČR" sheetId="22" r:id="rId19"/>
    <sheet name="2018" sheetId="1" r:id="rId20"/>
  </sheets>
  <calcPr calcId="162913" calcMode="manual"/>
</workbook>
</file>

<file path=xl/calcChain.xml><?xml version="1.0" encoding="utf-8"?>
<calcChain xmlns="http://schemas.openxmlformats.org/spreadsheetml/2006/main">
  <c r="E6" i="15" l="1"/>
  <c r="D6" i="15"/>
  <c r="D7" i="15"/>
  <c r="D5" i="15"/>
  <c r="C6" i="15"/>
  <c r="C7" i="15"/>
  <c r="C5" i="15"/>
  <c r="E8" i="16" l="1"/>
  <c r="B5" i="22" l="1"/>
  <c r="B3" i="22"/>
  <c r="B4" i="22" s="1"/>
  <c r="E7" i="19"/>
  <c r="E6" i="19"/>
  <c r="E5" i="19"/>
  <c r="E7" i="18"/>
  <c r="D15" i="18"/>
  <c r="D16" i="18"/>
  <c r="D13" i="18"/>
  <c r="D12" i="18"/>
  <c r="D11" i="18"/>
  <c r="D10" i="18"/>
  <c r="D9" i="18"/>
  <c r="D8" i="18"/>
  <c r="D7" i="18"/>
  <c r="D6" i="18"/>
  <c r="D5" i="18"/>
  <c r="C16" i="18"/>
  <c r="C15" i="18"/>
  <c r="C14" i="18"/>
  <c r="C13" i="18"/>
  <c r="C12" i="18"/>
  <c r="C11" i="18"/>
  <c r="C10" i="18"/>
  <c r="C9" i="18"/>
  <c r="C8" i="18"/>
  <c r="C7" i="18"/>
  <c r="C6" i="18"/>
  <c r="C5" i="18"/>
  <c r="B15" i="18"/>
  <c r="B16" i="18"/>
  <c r="B14" i="18"/>
  <c r="B13" i="18"/>
  <c r="B12" i="18"/>
  <c r="B11" i="18"/>
  <c r="B10" i="18"/>
  <c r="B9" i="18"/>
  <c r="B8" i="18"/>
  <c r="B7" i="18"/>
  <c r="B6" i="18"/>
  <c r="B5" i="18"/>
  <c r="E5" i="17"/>
  <c r="D11" i="17"/>
  <c r="D10" i="17"/>
  <c r="D9" i="17"/>
  <c r="D8" i="17"/>
  <c r="D7" i="17"/>
  <c r="D6" i="17"/>
  <c r="C11" i="17"/>
  <c r="C10" i="17"/>
  <c r="C9" i="17"/>
  <c r="C8" i="17"/>
  <c r="C7" i="17"/>
  <c r="C6" i="17"/>
  <c r="C5" i="17"/>
  <c r="B11" i="17"/>
  <c r="B10" i="17"/>
  <c r="B9" i="17"/>
  <c r="B8" i="17"/>
  <c r="B7" i="17"/>
  <c r="B6" i="17"/>
  <c r="B5" i="17"/>
  <c r="D11" i="16"/>
  <c r="D10" i="16"/>
  <c r="D6" i="16"/>
  <c r="D5" i="16"/>
  <c r="C11" i="16"/>
  <c r="C10" i="16"/>
  <c r="C9" i="16"/>
  <c r="C8" i="16"/>
  <c r="C7" i="16"/>
  <c r="C6" i="16"/>
  <c r="C5" i="16"/>
  <c r="B11" i="16"/>
  <c r="B10" i="16"/>
  <c r="B9" i="16"/>
  <c r="B8" i="16"/>
  <c r="B6" i="16"/>
  <c r="B5" i="16"/>
  <c r="B7" i="15"/>
  <c r="B6" i="15"/>
  <c r="B5" i="15"/>
  <c r="E11" i="14"/>
  <c r="E10" i="14"/>
  <c r="E9" i="14"/>
  <c r="E5" i="14"/>
  <c r="D10" i="14"/>
  <c r="D9" i="14"/>
  <c r="D8" i="14"/>
  <c r="D7" i="14"/>
  <c r="D6" i="14"/>
  <c r="D5" i="14"/>
  <c r="C11" i="14"/>
  <c r="C10" i="14"/>
  <c r="C9" i="14"/>
  <c r="C8" i="14"/>
  <c r="C7" i="14"/>
  <c r="C6" i="14"/>
  <c r="C5" i="14"/>
  <c r="B10" i="14"/>
  <c r="B8" i="14"/>
  <c r="B7" i="14"/>
  <c r="B6" i="14"/>
  <c r="B5" i="14"/>
  <c r="E7" i="13"/>
  <c r="D8" i="13"/>
  <c r="D6" i="13"/>
  <c r="D5" i="13"/>
  <c r="C8" i="13"/>
  <c r="C7" i="13"/>
  <c r="C6" i="13"/>
  <c r="C5" i="13"/>
  <c r="B8" i="13"/>
  <c r="B7" i="13"/>
  <c r="B6" i="13"/>
  <c r="B5" i="13"/>
  <c r="E5" i="12"/>
  <c r="D9" i="12"/>
  <c r="D8" i="12"/>
  <c r="D7" i="12"/>
  <c r="D6" i="12"/>
  <c r="C9" i="12"/>
  <c r="C8" i="12"/>
  <c r="C7" i="12"/>
  <c r="C6" i="12"/>
  <c r="C5" i="12"/>
  <c r="B9" i="12"/>
  <c r="B8" i="12"/>
  <c r="B6" i="12"/>
  <c r="B5" i="12"/>
  <c r="E6" i="11"/>
  <c r="D8" i="11"/>
  <c r="D7" i="11"/>
  <c r="D5" i="11"/>
  <c r="C8" i="11"/>
  <c r="C7" i="11"/>
  <c r="C6" i="11"/>
  <c r="C5" i="11"/>
  <c r="B8" i="11"/>
  <c r="B7" i="11"/>
  <c r="B6" i="11"/>
  <c r="B5" i="11"/>
  <c r="E6" i="10"/>
  <c r="D9" i="10"/>
  <c r="D8" i="10"/>
  <c r="D7" i="10"/>
  <c r="D5" i="10"/>
  <c r="C9" i="10"/>
  <c r="C8" i="10"/>
  <c r="C7" i="10"/>
  <c r="C6" i="10"/>
  <c r="C5" i="10"/>
  <c r="B9" i="10"/>
  <c r="B8" i="10"/>
  <c r="B7" i="10"/>
  <c r="B6" i="10"/>
  <c r="B5" i="10"/>
  <c r="E6" i="9"/>
  <c r="D11" i="9"/>
  <c r="D10" i="9"/>
  <c r="D9" i="9"/>
  <c r="D8" i="9"/>
  <c r="D7" i="9"/>
  <c r="D5" i="9"/>
  <c r="C11" i="9"/>
  <c r="C10" i="9"/>
  <c r="C9" i="9"/>
  <c r="C8" i="9"/>
  <c r="C7" i="9"/>
  <c r="C5" i="9"/>
  <c r="B9" i="9"/>
  <c r="B11" i="9"/>
  <c r="B10" i="9"/>
  <c r="B8" i="9"/>
  <c r="B7" i="9"/>
  <c r="B5" i="9"/>
  <c r="E6" i="8"/>
  <c r="D9" i="8"/>
  <c r="D8" i="8"/>
  <c r="D7" i="8"/>
  <c r="D6" i="8"/>
  <c r="D5" i="8"/>
  <c r="C9" i="8"/>
  <c r="C8" i="8"/>
  <c r="C7" i="8"/>
  <c r="C6" i="8"/>
  <c r="C5" i="8"/>
  <c r="B9" i="8"/>
  <c r="B8" i="8"/>
  <c r="B7" i="8"/>
  <c r="B6" i="8"/>
  <c r="B5" i="8"/>
  <c r="E8" i="3"/>
  <c r="D8" i="3"/>
  <c r="D7" i="3"/>
  <c r="D6" i="3"/>
  <c r="D5" i="3"/>
  <c r="C8" i="3"/>
  <c r="C7" i="3"/>
  <c r="C6" i="3"/>
  <c r="C5" i="3"/>
  <c r="B8" i="3"/>
  <c r="B7" i="3"/>
  <c r="B5" i="3"/>
  <c r="E10" i="7"/>
  <c r="E9" i="7"/>
  <c r="E7" i="7"/>
  <c r="E6" i="7"/>
  <c r="D9" i="7"/>
  <c r="D8" i="7"/>
  <c r="D7" i="7"/>
  <c r="D6" i="7"/>
  <c r="D5" i="7"/>
  <c r="C10" i="7"/>
  <c r="C9" i="7"/>
  <c r="C8" i="7"/>
  <c r="C6" i="7"/>
  <c r="C5" i="7"/>
  <c r="B9" i="7"/>
  <c r="B8" i="7"/>
  <c r="B6" i="7"/>
  <c r="B5" i="7"/>
  <c r="D7" i="6" l="1"/>
  <c r="C6" i="6" l="1"/>
  <c r="C5" i="6"/>
  <c r="C4" i="6"/>
</calcChain>
</file>

<file path=xl/sharedStrings.xml><?xml version="1.0" encoding="utf-8"?>
<sst xmlns="http://schemas.openxmlformats.org/spreadsheetml/2006/main" count="1557" uniqueCount="226">
  <si>
    <t>ČR celkem</t>
  </si>
  <si>
    <t>maxČZ bytu</t>
  </si>
  <si>
    <t>maxČZ domu</t>
  </si>
  <si>
    <t>maxČZ domu+pozemku</t>
  </si>
  <si>
    <t>minČZ bytu</t>
  </si>
  <si>
    <t>minČZ domu</t>
  </si>
  <si>
    <t>minČZ domu+pozemku</t>
  </si>
  <si>
    <t>Kraj</t>
  </si>
  <si>
    <t>Okres</t>
  </si>
  <si>
    <t>Hodnota</t>
  </si>
  <si>
    <t>Velikost obcí</t>
  </si>
  <si>
    <t>do 1999</t>
  </si>
  <si>
    <t>2000-9999</t>
  </si>
  <si>
    <t>10000-49999</t>
  </si>
  <si>
    <t>50000 a více</t>
  </si>
  <si>
    <t>Středočeský</t>
  </si>
  <si>
    <t>Ø velikost bytu</t>
  </si>
  <si>
    <t>Ø velikost domu</t>
  </si>
  <si>
    <t>Benešov</t>
  </si>
  <si>
    <t>ČZ bytu</t>
  </si>
  <si>
    <t>-</t>
  </si>
  <si>
    <t>ČZ domu</t>
  </si>
  <si>
    <t>ČZ domu+pozemku</t>
  </si>
  <si>
    <t>Beroun</t>
  </si>
  <si>
    <t>Kladno</t>
  </si>
  <si>
    <t>Kolín</t>
  </si>
  <si>
    <t>Kutná Hora</t>
  </si>
  <si>
    <t>Mělník</t>
  </si>
  <si>
    <t>i. d.</t>
  </si>
  <si>
    <t>Mladá Boleslav</t>
  </si>
  <si>
    <t>Nymburk</t>
  </si>
  <si>
    <t>Praha-východ</t>
  </si>
  <si>
    <t>Praha-západ</t>
  </si>
  <si>
    <t>Příbram</t>
  </si>
  <si>
    <t>Rakovník</t>
  </si>
  <si>
    <t>Jihočeský</t>
  </si>
  <si>
    <t>České Budějovice</t>
  </si>
  <si>
    <t>Český Krumlov</t>
  </si>
  <si>
    <t>Jindřichův Hradec</t>
  </si>
  <si>
    <t>Písek</t>
  </si>
  <si>
    <t>Prachatice</t>
  </si>
  <si>
    <t>Strakonice</t>
  </si>
  <si>
    <t>Tábor</t>
  </si>
  <si>
    <t>Plzeňský</t>
  </si>
  <si>
    <t>Domažlice</t>
  </si>
  <si>
    <t>Klatovy</t>
  </si>
  <si>
    <t>Plzeň-jih</t>
  </si>
  <si>
    <t>Plzeň-město</t>
  </si>
  <si>
    <t>Plzeň-sever</t>
  </si>
  <si>
    <t>Rokycany</t>
  </si>
  <si>
    <t>Tachov</t>
  </si>
  <si>
    <t>Karlovarský</t>
  </si>
  <si>
    <t>Cheb</t>
  </si>
  <si>
    <t>Karlovy Vary</t>
  </si>
  <si>
    <t>i.d.</t>
  </si>
  <si>
    <t>Sokolov</t>
  </si>
  <si>
    <t>Ústecký</t>
  </si>
  <si>
    <t>Děčín</t>
  </si>
  <si>
    <t>Chomutov</t>
  </si>
  <si>
    <t>Litoměřice</t>
  </si>
  <si>
    <t>Louny</t>
  </si>
  <si>
    <t>Most</t>
  </si>
  <si>
    <t>Teplice</t>
  </si>
  <si>
    <t>Ústí nad Labem</t>
  </si>
  <si>
    <t>Liberecký</t>
  </si>
  <si>
    <t>Česká Lípa</t>
  </si>
  <si>
    <t>Jablonec nad Nisou</t>
  </si>
  <si>
    <t>Liberec</t>
  </si>
  <si>
    <t>Semily</t>
  </si>
  <si>
    <t>Královéhradecký</t>
  </si>
  <si>
    <t>Hradec Králové</t>
  </si>
  <si>
    <t>Jičín</t>
  </si>
  <si>
    <t>Náchod</t>
  </si>
  <si>
    <t>Rychnov nad Kněžnou</t>
  </si>
  <si>
    <t>Trutnov</t>
  </si>
  <si>
    <t>Pardubický</t>
  </si>
  <si>
    <t>Chrudim</t>
  </si>
  <si>
    <t>Pardubice</t>
  </si>
  <si>
    <t>Svitavy</t>
  </si>
  <si>
    <t>Ústí nad Orlicí</t>
  </si>
  <si>
    <t>Vysočina</t>
  </si>
  <si>
    <t>Havlíčkův Brod</t>
  </si>
  <si>
    <t>Jihlava</t>
  </si>
  <si>
    <t>Pelhřimov</t>
  </si>
  <si>
    <t>Třebíč</t>
  </si>
  <si>
    <t>Žďár nad Sázavou</t>
  </si>
  <si>
    <t>Jihomoravský</t>
  </si>
  <si>
    <t>Blansko</t>
  </si>
  <si>
    <t>Brno-město</t>
  </si>
  <si>
    <t>Brno-venkov</t>
  </si>
  <si>
    <t>Břeclav</t>
  </si>
  <si>
    <t>Hodonín</t>
  </si>
  <si>
    <t>Vyškov</t>
  </si>
  <si>
    <t>Znojmo</t>
  </si>
  <si>
    <t>Olomoucký</t>
  </si>
  <si>
    <t>Jeseník</t>
  </si>
  <si>
    <t>Olomouc</t>
  </si>
  <si>
    <t>Prostějov</t>
  </si>
  <si>
    <t>Přerov</t>
  </si>
  <si>
    <t>Šumperk</t>
  </si>
  <si>
    <t>Zlínský</t>
  </si>
  <si>
    <t>Kroměříž</t>
  </si>
  <si>
    <t>Uherské Hradiště</t>
  </si>
  <si>
    <t>Vsetín</t>
  </si>
  <si>
    <t>Zlín</t>
  </si>
  <si>
    <t>Moravskoslezský</t>
  </si>
  <si>
    <t>Bruntál</t>
  </si>
  <si>
    <t>Frýdek-Místek</t>
  </si>
  <si>
    <t>Karviná</t>
  </si>
  <si>
    <t>Nový Jičín</t>
  </si>
  <si>
    <t>Opava</t>
  </si>
  <si>
    <t>Ostrava-město</t>
  </si>
  <si>
    <t>Hl. m. Praha</t>
  </si>
  <si>
    <t>Praha 1</t>
  </si>
  <si>
    <t>Praha 2</t>
  </si>
  <si>
    <t>Praha 3</t>
  </si>
  <si>
    <t>Praha 4</t>
  </si>
  <si>
    <t>Praha 5</t>
  </si>
  <si>
    <t>Praha 6</t>
  </si>
  <si>
    <t>Praha 7</t>
  </si>
  <si>
    <t>Praha 8</t>
  </si>
  <si>
    <t>Praha 9</t>
  </si>
  <si>
    <t>Praha 10</t>
  </si>
  <si>
    <t>Praha 11</t>
  </si>
  <si>
    <t>Praha 12</t>
  </si>
  <si>
    <t>Praha 13</t>
  </si>
  <si>
    <t>Praha 14</t>
  </si>
  <si>
    <t>Praha 15</t>
  </si>
  <si>
    <t>Praha 16</t>
  </si>
  <si>
    <t>Praha 17</t>
  </si>
  <si>
    <t>Praha 18</t>
  </si>
  <si>
    <t>Praha 19</t>
  </si>
  <si>
    <t>Praha 20</t>
  </si>
  <si>
    <t>Praha 21</t>
  </si>
  <si>
    <t>Zlínský kraj</t>
  </si>
  <si>
    <t>okres</t>
  </si>
  <si>
    <t xml:space="preserve">do 1999 </t>
  </si>
  <si>
    <t xml:space="preserve">2000 - 9999 </t>
  </si>
  <si>
    <t xml:space="preserve">10000 - 49999 </t>
  </si>
  <si>
    <t>50000
a více</t>
  </si>
  <si>
    <t>do 1 999 obyv.</t>
  </si>
  <si>
    <t>2 000 - 9 999 obyv.</t>
  </si>
  <si>
    <t>10 000 - 49 999 obyv.</t>
  </si>
  <si>
    <t>50 000 obyv. a více</t>
  </si>
  <si>
    <t>x</t>
  </si>
  <si>
    <t>4q/2017</t>
  </si>
  <si>
    <t>4q/2016</t>
  </si>
  <si>
    <t>4q/2018</t>
  </si>
  <si>
    <t>3q/2019</t>
  </si>
  <si>
    <t>2-1. PRŮMĚRNÉ CENY BYTŮ V ČR V LETECH 2016 - 2018 V ZÁVISLOSTI NA VELIKOSTI OBCÍ (v Kč/m2)</t>
  </si>
  <si>
    <t>Název kraje</t>
  </si>
  <si>
    <t>Počet převodů</t>
  </si>
  <si>
    <t>Kupní cena</t>
  </si>
  <si>
    <t>Odhadní cena</t>
  </si>
  <si>
    <t>Prům.vel. bytu v m2</t>
  </si>
  <si>
    <t>Průměrné opotř.v %</t>
  </si>
  <si>
    <t>variační koef.KC</t>
  </si>
  <si>
    <t>Průměrná kupní cena</t>
  </si>
  <si>
    <t>typové</t>
  </si>
  <si>
    <t>netypové</t>
  </si>
  <si>
    <t>rok 2016</t>
  </si>
  <si>
    <t>rok 2017</t>
  </si>
  <si>
    <t>rok 2018</t>
  </si>
  <si>
    <t>Hlavní město Praha</t>
  </si>
  <si>
    <t>Praha 2,6,7</t>
  </si>
  <si>
    <t>Praha 3-5,8-28</t>
  </si>
  <si>
    <t>Celkem Hlavní město Praha</t>
  </si>
  <si>
    <t>Celkem Středočeský</t>
  </si>
  <si>
    <t>Celkem Jihočeský</t>
  </si>
  <si>
    <t>Celkem Plzeňský</t>
  </si>
  <si>
    <t>Celkem Karlovarský</t>
  </si>
  <si>
    <t>Celkem Ústecký</t>
  </si>
  <si>
    <t>Celkem Liberecký</t>
  </si>
  <si>
    <t>Celkem Královéhradecký</t>
  </si>
  <si>
    <t>Celkem Pardubický</t>
  </si>
  <si>
    <t>Celkem Vysočina</t>
  </si>
  <si>
    <t>Celkem Jihomoravský</t>
  </si>
  <si>
    <t>Celkem Olomoucký</t>
  </si>
  <si>
    <t>Celkem Zlínský</t>
  </si>
  <si>
    <t>Celkem Moravskoslezský</t>
  </si>
  <si>
    <t>Celkem ČR</t>
  </si>
  <si>
    <r>
      <t>2-4. PRŮMĚRNÉ CENY BYTŮ V ČR V LETECH 2016 - 2018 PODLE OKRESŮ V ZÁVISLOSTI NA VELIKOSTI OBCÍ A STUPNI OPOTŘEBENÍ (v Kč/m</t>
    </r>
    <r>
      <rPr>
        <b/>
        <vertAlign val="superscript"/>
        <sz val="9"/>
        <rFont val="Arial CE"/>
        <family val="2"/>
        <charset val="238"/>
      </rPr>
      <t>2</t>
    </r>
    <r>
      <rPr>
        <b/>
        <sz val="9"/>
        <rFont val="Arial CE"/>
        <family val="2"/>
        <charset val="238"/>
      </rPr>
      <t>)</t>
    </r>
  </si>
  <si>
    <t>Název okresu</t>
  </si>
  <si>
    <t>Období 2016 - 2018</t>
  </si>
  <si>
    <t xml:space="preserve">Období </t>
  </si>
  <si>
    <t>Rok
2016</t>
  </si>
  <si>
    <t>Rok
2017</t>
  </si>
  <si>
    <t>Rok
2018</t>
  </si>
  <si>
    <t>VELIKOST OBCÍ (obyvatelé)</t>
  </si>
  <si>
    <t>PÁSMO OPOTŘEBENÍ (%)</t>
  </si>
  <si>
    <t>0 - 5</t>
  </si>
  <si>
    <t>5 - 20</t>
  </si>
  <si>
    <t>20 - 45</t>
  </si>
  <si>
    <t>45 - 100</t>
  </si>
  <si>
    <t xml:space="preserve"> Vysočina</t>
  </si>
  <si>
    <t>Celkem  Vysočina</t>
  </si>
  <si>
    <t>Období</t>
  </si>
  <si>
    <t>Výpočet</t>
  </si>
  <si>
    <t>Zaokrouhlení</t>
  </si>
  <si>
    <t>Koeficient celkem:</t>
  </si>
  <si>
    <t>Výpočet koeficientu</t>
  </si>
  <si>
    <t>Kategorie obcí (velikost obcí)</t>
  </si>
  <si>
    <t>Moravskoslezský kraj</t>
  </si>
  <si>
    <t>Kategorie obce (počet obyvatel)</t>
  </si>
  <si>
    <t>Olomoucký kraj</t>
  </si>
  <si>
    <t>Jihomoravský kraj</t>
  </si>
  <si>
    <t>Kraj Vysočina</t>
  </si>
  <si>
    <t>Pardubický kraj</t>
  </si>
  <si>
    <t>Královehradecký kraj</t>
  </si>
  <si>
    <t>Liberecký kraj</t>
  </si>
  <si>
    <t>Ústecký kraj</t>
  </si>
  <si>
    <t>Karlovarský kraj</t>
  </si>
  <si>
    <t>Plzeňský kraj</t>
  </si>
  <si>
    <t>Jihočeský kraj</t>
  </si>
  <si>
    <t>Středočeský kraj</t>
  </si>
  <si>
    <t>Praha</t>
  </si>
  <si>
    <t>Česká republika</t>
  </si>
  <si>
    <t>Byt</t>
  </si>
  <si>
    <t>Byt min</t>
  </si>
  <si>
    <t>Byt max</t>
  </si>
  <si>
    <t>Chráněná obydlí</t>
  </si>
  <si>
    <t>výpočet podle nařízení vlády č. 189/2019 Sb., o způsobu určení hodnoty obydlí, které dlužník není povinen vydat ke zpeněžení</t>
  </si>
  <si>
    <t>Byty</t>
  </si>
  <si>
    <t>naplnění je logicky možné, ale v době konečného zpracování tabulky nebyl údaj znám, případně byl nespolehlivý</t>
  </si>
  <si>
    <t>individuální a důvěrné statistické údaje</t>
  </si>
  <si>
    <t>Použité zkratky podle metodiky ČSÚ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</si>
</sst>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#,##0.0"/>
    <numFmt numFmtId="165" formatCode="#####;;"/>
    <numFmt numFmtId="166" formatCode="_-* #,##0_-;\-* #,##0_-;_-* &quot;-&quot;??_-;_-@_-"/>
    <numFmt numFmtId="167" formatCode="0.0"/>
  </numFmts>
  <fonts count="25" x14ac:knownFonts="1">
    <font>
      <sz val="11"/>
      <color theme="1"/>
      <name val="Arial CE"/>
      <family val="2"/>
      <charset val="238"/>
      <scheme val="minor"/>
    </font>
    <font>
      <sz val="11"/>
      <name val="Arial CE"/>
      <family val="1"/>
      <charset val="238"/>
      <scheme val="major"/>
    </font>
    <font>
      <b/>
      <sz val="11"/>
      <name val="Arial CE"/>
      <family val="1"/>
      <charset val="238"/>
      <scheme val="major"/>
    </font>
    <font>
      <sz val="11"/>
      <color theme="0" tint="-0.499984740745262"/>
      <name val="Arial CE"/>
      <family val="1"/>
      <charset val="238"/>
      <scheme val="major"/>
    </font>
    <font>
      <sz val="11"/>
      <color theme="1"/>
      <name val="Arial CE"/>
      <family val="2"/>
      <charset val="238"/>
      <scheme val="minor"/>
    </font>
    <font>
      <sz val="8"/>
      <name val="Arial CE"/>
      <family val="2"/>
      <charset val="238"/>
    </font>
    <font>
      <sz val="10"/>
      <name val="Arial CE"/>
      <charset val="238"/>
    </font>
    <font>
      <sz val="10"/>
      <color theme="1"/>
      <name val="Arial CE"/>
      <family val="2"/>
      <charset val="238"/>
    </font>
    <font>
      <b/>
      <sz val="10"/>
      <name val="Arial CE"/>
      <family val="2"/>
      <charset val="238"/>
    </font>
    <font>
      <sz val="8"/>
      <name val="Arial"/>
      <family val="2"/>
    </font>
    <font>
      <b/>
      <sz val="8"/>
      <name val="Arial"/>
      <family val="2"/>
    </font>
    <font>
      <b/>
      <sz val="9"/>
      <name val="Arial CE"/>
      <family val="2"/>
      <charset val="238"/>
    </font>
    <font>
      <b/>
      <vertAlign val="superscript"/>
      <sz val="9"/>
      <name val="Arial CE"/>
      <family val="2"/>
      <charset val="238"/>
    </font>
    <font>
      <sz val="8"/>
      <name val="Arial CE"/>
      <charset val="238"/>
    </font>
    <font>
      <sz val="9"/>
      <color theme="1"/>
      <name val="Arial CE"/>
      <family val="2"/>
      <charset val="238"/>
      <scheme val="minor"/>
    </font>
    <font>
      <b/>
      <sz val="9"/>
      <color theme="1"/>
      <name val="Arial CE"/>
      <family val="2"/>
      <charset val="238"/>
      <scheme val="minor"/>
    </font>
    <font>
      <b/>
      <sz val="11"/>
      <color theme="1"/>
      <name val="Arial CE"/>
      <charset val="238"/>
      <scheme val="minor"/>
    </font>
    <font>
      <sz val="9"/>
      <name val="Arial CE"/>
      <family val="2"/>
      <charset val="238"/>
    </font>
    <font>
      <b/>
      <sz val="9"/>
      <color theme="1"/>
      <name val="Arial CE"/>
      <charset val="238"/>
      <scheme val="minor"/>
    </font>
    <font>
      <b/>
      <sz val="11"/>
      <color indexed="8"/>
      <name val="Arial CE"/>
      <charset val="238"/>
      <scheme val="minor"/>
    </font>
    <font>
      <sz val="9"/>
      <color theme="1"/>
      <name val="Arial CE"/>
      <charset val="238"/>
      <scheme val="minor"/>
    </font>
    <font>
      <b/>
      <sz val="9"/>
      <color indexed="8"/>
      <name val="Arial CE"/>
      <charset val="238"/>
      <scheme val="minor"/>
    </font>
    <font>
      <sz val="9"/>
      <name val="Arial CE"/>
      <charset val="238"/>
    </font>
    <font>
      <sz val="14"/>
      <color theme="1"/>
      <name val="Arial CE"/>
      <family val="2"/>
      <charset val="238"/>
      <scheme val="minor"/>
    </font>
    <font>
      <b/>
      <sz val="20"/>
      <color theme="1"/>
      <name val="Arial CE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10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dashed">
        <color auto="1"/>
      </right>
      <top style="thin">
        <color auto="1"/>
      </top>
      <bottom/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dashed">
        <color auto="1"/>
      </right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dashed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/>
      <bottom/>
      <diagonal/>
    </border>
    <border>
      <left style="dashed">
        <color auto="1"/>
      </left>
      <right style="medium">
        <color auto="1"/>
      </right>
      <top/>
      <bottom style="dashed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thin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thin">
        <color auto="1"/>
      </bottom>
      <diagonal/>
    </border>
    <border>
      <left style="medium">
        <color auto="1"/>
      </left>
      <right style="dashed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/>
      <diagonal/>
    </border>
    <border>
      <left style="dashed">
        <color auto="1"/>
      </left>
      <right style="dashed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 style="medium">
        <color auto="1"/>
      </right>
      <top style="thin">
        <color auto="1"/>
      </top>
      <bottom style="dashed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indexed="8"/>
      </right>
      <top style="medium">
        <color auto="1"/>
      </top>
      <bottom/>
      <diagonal/>
    </border>
    <border>
      <left style="medium">
        <color indexed="8"/>
      </left>
      <right style="medium">
        <color indexed="8"/>
      </right>
      <top style="medium">
        <color auto="1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6" fillId="0" borderId="0"/>
    <xf numFmtId="0" fontId="7" fillId="0" borderId="0"/>
  </cellStyleXfs>
  <cellXfs count="27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right"/>
    </xf>
    <xf numFmtId="164" fontId="1" fillId="0" borderId="0" xfId="0" applyNumberFormat="1" applyFont="1"/>
    <xf numFmtId="0" fontId="2" fillId="2" borderId="1" xfId="0" applyFont="1" applyFill="1" applyBorder="1"/>
    <xf numFmtId="0" fontId="2" fillId="2" borderId="2" xfId="0" applyFont="1" applyFill="1" applyBorder="1"/>
    <xf numFmtId="0" fontId="1" fillId="2" borderId="2" xfId="0" applyFont="1" applyFill="1" applyBorder="1"/>
    <xf numFmtId="0" fontId="1" fillId="2" borderId="2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0" fontId="2" fillId="0" borderId="4" xfId="0" applyFont="1" applyBorder="1"/>
    <xf numFmtId="0" fontId="2" fillId="0" borderId="5" xfId="0" applyFont="1" applyBorder="1"/>
    <xf numFmtId="0" fontId="1" fillId="0" borderId="6" xfId="0" applyFont="1" applyBorder="1"/>
    <xf numFmtId="3" fontId="1" fillId="0" borderId="6" xfId="0" applyNumberFormat="1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2" fillId="0" borderId="9" xfId="0" applyFont="1" applyBorder="1"/>
    <xf numFmtId="0" fontId="2" fillId="0" borderId="10" xfId="0" applyFont="1" applyBorder="1"/>
    <xf numFmtId="0" fontId="1" fillId="0" borderId="11" xfId="0" applyFont="1" applyBorder="1"/>
    <xf numFmtId="3" fontId="1" fillId="0" borderId="11" xfId="0" applyNumberFormat="1" applyFont="1" applyBorder="1" applyAlignment="1">
      <alignment horizontal="right"/>
    </xf>
    <xf numFmtId="0" fontId="2" fillId="0" borderId="12" xfId="0" applyFont="1" applyBorder="1"/>
    <xf numFmtId="0" fontId="2" fillId="0" borderId="13" xfId="0" applyFont="1" applyBorder="1"/>
    <xf numFmtId="0" fontId="1" fillId="0" borderId="14" xfId="0" applyFont="1" applyBorder="1"/>
    <xf numFmtId="0" fontId="1" fillId="0" borderId="14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2" borderId="18" xfId="0" applyFont="1" applyFill="1" applyBorder="1"/>
    <xf numFmtId="0" fontId="1" fillId="2" borderId="20" xfId="0" applyFont="1" applyFill="1" applyBorder="1"/>
    <xf numFmtId="0" fontId="1" fillId="2" borderId="17" xfId="0" applyFont="1" applyFill="1" applyBorder="1" applyAlignment="1">
      <alignment horizontal="left" wrapText="1"/>
    </xf>
    <xf numFmtId="0" fontId="1" fillId="2" borderId="19" xfId="0" applyFont="1" applyFill="1" applyBorder="1" applyAlignment="1">
      <alignment horizontal="left" wrapText="1"/>
    </xf>
    <xf numFmtId="0" fontId="2" fillId="0" borderId="22" xfId="0" applyFont="1" applyBorder="1"/>
    <xf numFmtId="0" fontId="3" fillId="0" borderId="6" xfId="0" applyFont="1" applyBorder="1"/>
    <xf numFmtId="3" fontId="3" fillId="0" borderId="6" xfId="0" applyNumberFormat="1" applyFont="1" applyBorder="1" applyAlignment="1">
      <alignment horizontal="right"/>
    </xf>
    <xf numFmtId="3" fontId="3" fillId="0" borderId="23" xfId="0" applyNumberFormat="1" applyFont="1" applyBorder="1" applyAlignment="1">
      <alignment horizontal="right"/>
    </xf>
    <xf numFmtId="0" fontId="2" fillId="0" borderId="6" xfId="0" applyFont="1" applyBorder="1"/>
    <xf numFmtId="0" fontId="3" fillId="0" borderId="11" xfId="0" applyFont="1" applyBorder="1"/>
    <xf numFmtId="3" fontId="3" fillId="0" borderId="11" xfId="0" applyNumberFormat="1" applyFont="1" applyBorder="1" applyAlignment="1">
      <alignment horizontal="right"/>
    </xf>
    <xf numFmtId="3" fontId="3" fillId="0" borderId="25" xfId="0" applyNumberFormat="1" applyFont="1" applyBorder="1" applyAlignment="1">
      <alignment horizontal="right"/>
    </xf>
    <xf numFmtId="3" fontId="1" fillId="0" borderId="25" xfId="0" applyNumberFormat="1" applyFont="1" applyBorder="1" applyAlignment="1">
      <alignment horizontal="right"/>
    </xf>
    <xf numFmtId="0" fontId="1" fillId="0" borderId="27" xfId="0" applyFont="1" applyBorder="1"/>
    <xf numFmtId="3" fontId="1" fillId="0" borderId="28" xfId="0" applyNumberFormat="1" applyFont="1" applyBorder="1" applyAlignment="1">
      <alignment horizontal="right"/>
    </xf>
    <xf numFmtId="3" fontId="1" fillId="0" borderId="29" xfId="0" applyNumberFormat="1" applyFont="1" applyBorder="1" applyAlignment="1">
      <alignment horizontal="right"/>
    </xf>
    <xf numFmtId="0" fontId="2" fillId="0" borderId="31" xfId="0" applyFont="1" applyBorder="1" applyAlignment="1">
      <alignment vertical="top"/>
    </xf>
    <xf numFmtId="0" fontId="3" fillId="0" borderId="32" xfId="0" applyFont="1" applyBorder="1"/>
    <xf numFmtId="3" fontId="3" fillId="0" borderId="32" xfId="0" applyNumberFormat="1" applyFont="1" applyBorder="1" applyAlignment="1">
      <alignment horizontal="right"/>
    </xf>
    <xf numFmtId="3" fontId="3" fillId="0" borderId="33" xfId="0" applyNumberFormat="1" applyFont="1" applyBorder="1" applyAlignment="1">
      <alignment horizontal="right"/>
    </xf>
    <xf numFmtId="0" fontId="2" fillId="0" borderId="6" xfId="0" applyFont="1" applyBorder="1" applyAlignment="1">
      <alignment vertical="top"/>
    </xf>
    <xf numFmtId="0" fontId="2" fillId="0" borderId="32" xfId="0" applyFont="1" applyBorder="1" applyAlignment="1">
      <alignment vertical="top"/>
    </xf>
    <xf numFmtId="0" fontId="1" fillId="0" borderId="35" xfId="0" applyFont="1" applyBorder="1"/>
    <xf numFmtId="3" fontId="1" fillId="0" borderId="35" xfId="0" applyNumberFormat="1" applyFont="1" applyBorder="1" applyAlignment="1">
      <alignment horizontal="right"/>
    </xf>
    <xf numFmtId="3" fontId="1" fillId="0" borderId="36" xfId="0" applyNumberFormat="1" applyFont="1" applyBorder="1" applyAlignment="1">
      <alignment horizontal="right"/>
    </xf>
    <xf numFmtId="1" fontId="5" fillId="4" borderId="59" xfId="2" applyNumberFormat="1" applyFont="1" applyFill="1" applyBorder="1"/>
    <xf numFmtId="1" fontId="5" fillId="4" borderId="0" xfId="2" applyNumberFormat="1" applyFont="1" applyFill="1" applyBorder="1"/>
    <xf numFmtId="1" fontId="5" fillId="4" borderId="40" xfId="2" applyNumberFormat="1" applyFont="1" applyFill="1" applyBorder="1"/>
    <xf numFmtId="165" fontId="5" fillId="4" borderId="37" xfId="2" applyNumberFormat="1" applyFont="1" applyFill="1" applyBorder="1" applyAlignment="1">
      <alignment horizontal="right"/>
    </xf>
    <xf numFmtId="165" fontId="5" fillId="4" borderId="0" xfId="2" applyNumberFormat="1" applyFont="1" applyFill="1" applyBorder="1" applyAlignment="1">
      <alignment horizontal="right"/>
    </xf>
    <xf numFmtId="165" fontId="5" fillId="4" borderId="51" xfId="2" applyNumberFormat="1" applyFont="1" applyFill="1" applyBorder="1" applyAlignment="1">
      <alignment horizontal="right"/>
    </xf>
    <xf numFmtId="165" fontId="5" fillId="4" borderId="38" xfId="2" applyNumberFormat="1" applyFont="1" applyFill="1" applyBorder="1" applyAlignment="1">
      <alignment horizontal="right"/>
    </xf>
    <xf numFmtId="165" fontId="5" fillId="4" borderId="39" xfId="2" applyNumberFormat="1" applyFont="1" applyFill="1" applyBorder="1" applyAlignment="1">
      <alignment horizontal="right"/>
    </xf>
    <xf numFmtId="165" fontId="5" fillId="4" borderId="40" xfId="2" applyNumberFormat="1" applyFont="1" applyFill="1" applyBorder="1" applyAlignment="1">
      <alignment horizontal="right"/>
    </xf>
    <xf numFmtId="165" fontId="5" fillId="4" borderId="41" xfId="2" applyNumberFormat="1" applyFont="1" applyFill="1" applyBorder="1" applyAlignment="1">
      <alignment horizontal="right"/>
    </xf>
    <xf numFmtId="165" fontId="5" fillId="4" borderId="39" xfId="2" applyNumberFormat="1" applyFont="1" applyFill="1" applyBorder="1"/>
    <xf numFmtId="165" fontId="5" fillId="4" borderId="40" xfId="2" applyNumberFormat="1" applyFont="1" applyFill="1" applyBorder="1"/>
    <xf numFmtId="165" fontId="5" fillId="4" borderId="41" xfId="2" applyNumberFormat="1" applyFont="1" applyFill="1" applyBorder="1"/>
    <xf numFmtId="165" fontId="5" fillId="4" borderId="50" xfId="2" applyNumberFormat="1" applyFont="1" applyFill="1" applyBorder="1" applyAlignment="1">
      <alignment horizontal="right"/>
    </xf>
    <xf numFmtId="165" fontId="5" fillId="4" borderId="44" xfId="2" applyNumberFormat="1" applyFont="1" applyFill="1" applyBorder="1" applyAlignment="1">
      <alignment horizontal="right"/>
    </xf>
    <xf numFmtId="165" fontId="5" fillId="4" borderId="48" xfId="2" applyNumberFormat="1" applyFont="1" applyFill="1" applyBorder="1" applyAlignment="1">
      <alignment horizontal="right"/>
    </xf>
    <xf numFmtId="0" fontId="0" fillId="0" borderId="0" xfId="0" applyFill="1"/>
    <xf numFmtId="0" fontId="6" fillId="0" borderId="0" xfId="2" applyFill="1" applyBorder="1"/>
    <xf numFmtId="0" fontId="6" fillId="0" borderId="0" xfId="2" applyFill="1"/>
    <xf numFmtId="0" fontId="5" fillId="0" borderId="57" xfId="2" applyFont="1" applyFill="1" applyBorder="1" applyAlignment="1">
      <alignment horizontal="right" vertical="center" wrapText="1"/>
    </xf>
    <xf numFmtId="0" fontId="5" fillId="0" borderId="42" xfId="2" applyFont="1" applyFill="1" applyBorder="1" applyAlignment="1">
      <alignment horizontal="right" vertical="center" wrapText="1"/>
    </xf>
    <xf numFmtId="0" fontId="5" fillId="0" borderId="0" xfId="2" applyFont="1" applyFill="1" applyBorder="1" applyAlignment="1">
      <alignment horizontal="right" vertical="center" wrapText="1"/>
    </xf>
    <xf numFmtId="0" fontId="5" fillId="0" borderId="38" xfId="2" applyFont="1" applyFill="1" applyBorder="1" applyAlignment="1">
      <alignment horizontal="right" vertical="center" wrapText="1"/>
    </xf>
    <xf numFmtId="0" fontId="5" fillId="0" borderId="37" xfId="2" applyFont="1" applyFill="1" applyBorder="1"/>
    <xf numFmtId="0" fontId="5" fillId="0" borderId="0" xfId="2" applyFont="1" applyFill="1" applyBorder="1"/>
    <xf numFmtId="1" fontId="5" fillId="0" borderId="58" xfId="2" applyNumberFormat="1" applyFont="1" applyFill="1" applyBorder="1"/>
    <xf numFmtId="1" fontId="5" fillId="0" borderId="59" xfId="2" applyNumberFormat="1" applyFont="1" applyFill="1" applyBorder="1"/>
    <xf numFmtId="167" fontId="5" fillId="0" borderId="59" xfId="2" applyNumberFormat="1" applyFont="1" applyFill="1" applyBorder="1"/>
    <xf numFmtId="1" fontId="5" fillId="0" borderId="60" xfId="2" applyNumberFormat="1" applyFont="1" applyFill="1" applyBorder="1"/>
    <xf numFmtId="1" fontId="5" fillId="0" borderId="59" xfId="2" applyNumberFormat="1" applyFont="1" applyFill="1" applyBorder="1" applyAlignment="1">
      <alignment horizontal="right"/>
    </xf>
    <xf numFmtId="1" fontId="5" fillId="0" borderId="61" xfId="2" applyNumberFormat="1" applyFont="1" applyFill="1" applyBorder="1"/>
    <xf numFmtId="1" fontId="5" fillId="0" borderId="9" xfId="2" applyNumberFormat="1" applyFont="1" applyFill="1" applyBorder="1"/>
    <xf numFmtId="1" fontId="5" fillId="0" borderId="0" xfId="2" applyNumberFormat="1" applyFont="1" applyFill="1" applyBorder="1"/>
    <xf numFmtId="167" fontId="5" fillId="0" borderId="0" xfId="2" applyNumberFormat="1" applyFont="1" applyFill="1" applyBorder="1"/>
    <xf numFmtId="1" fontId="5" fillId="0" borderId="42" xfId="2" applyNumberFormat="1" applyFont="1" applyFill="1" applyBorder="1"/>
    <xf numFmtId="1" fontId="5" fillId="0" borderId="0" xfId="2" applyNumberFormat="1" applyFont="1" applyFill="1" applyBorder="1" applyAlignment="1">
      <alignment horizontal="right"/>
    </xf>
    <xf numFmtId="1" fontId="5" fillId="0" borderId="62" xfId="2" applyNumberFormat="1" applyFont="1" applyFill="1" applyBorder="1"/>
    <xf numFmtId="0" fontId="5" fillId="0" borderId="39" xfId="2" applyFont="1" applyFill="1" applyBorder="1"/>
    <xf numFmtId="0" fontId="5" fillId="0" borderId="40" xfId="2" applyFont="1" applyFill="1" applyBorder="1"/>
    <xf numFmtId="1" fontId="5" fillId="0" borderId="63" xfId="2" applyNumberFormat="1" applyFont="1" applyFill="1" applyBorder="1"/>
    <xf numFmtId="1" fontId="5" fillId="0" borderId="40" xfId="2" applyNumberFormat="1" applyFont="1" applyFill="1" applyBorder="1"/>
    <xf numFmtId="167" fontId="5" fillId="0" borderId="40" xfId="2" applyNumberFormat="1" applyFont="1" applyFill="1" applyBorder="1"/>
    <xf numFmtId="1" fontId="5" fillId="0" borderId="43" xfId="2" applyNumberFormat="1" applyFont="1" applyFill="1" applyBorder="1"/>
    <xf numFmtId="1" fontId="5" fillId="0" borderId="64" xfId="2" applyNumberFormat="1" applyFont="1" applyFill="1" applyBorder="1"/>
    <xf numFmtId="1" fontId="5" fillId="0" borderId="65" xfId="2" applyNumberFormat="1" applyFont="1" applyFill="1" applyBorder="1"/>
    <xf numFmtId="1" fontId="5" fillId="0" borderId="66" xfId="2" applyNumberFormat="1" applyFont="1" applyFill="1" applyBorder="1"/>
    <xf numFmtId="167" fontId="5" fillId="0" borderId="66" xfId="2" applyNumberFormat="1" applyFont="1" applyFill="1" applyBorder="1"/>
    <xf numFmtId="1" fontId="5" fillId="0" borderId="67" xfId="2" applyNumberFormat="1" applyFont="1" applyFill="1" applyBorder="1"/>
    <xf numFmtId="1" fontId="5" fillId="0" borderId="68" xfId="2" applyNumberFormat="1" applyFont="1" applyFill="1" applyBorder="1"/>
    <xf numFmtId="0" fontId="5" fillId="0" borderId="46" xfId="2" applyFont="1" applyFill="1" applyBorder="1"/>
    <xf numFmtId="0" fontId="5" fillId="0" borderId="47" xfId="2" applyFont="1" applyFill="1" applyBorder="1"/>
    <xf numFmtId="1" fontId="5" fillId="0" borderId="44" xfId="2" applyNumberFormat="1" applyFont="1" applyFill="1" applyBorder="1"/>
    <xf numFmtId="167" fontId="5" fillId="0" borderId="44" xfId="2" applyNumberFormat="1" applyFont="1" applyFill="1" applyBorder="1"/>
    <xf numFmtId="1" fontId="5" fillId="0" borderId="45" xfId="2" applyNumberFormat="1" applyFont="1" applyFill="1" applyBorder="1"/>
    <xf numFmtId="1" fontId="5" fillId="0" borderId="48" xfId="2" applyNumberFormat="1" applyFont="1" applyFill="1" applyBorder="1"/>
    <xf numFmtId="1" fontId="5" fillId="4" borderId="66" xfId="2" applyNumberFormat="1" applyFont="1" applyFill="1" applyBorder="1"/>
    <xf numFmtId="1" fontId="5" fillId="4" borderId="44" xfId="2" applyNumberFormat="1" applyFont="1" applyFill="1" applyBorder="1"/>
    <xf numFmtId="0" fontId="5" fillId="4" borderId="74" xfId="2" applyFont="1" applyFill="1" applyBorder="1" applyAlignment="1">
      <alignment horizontal="right" wrapText="1"/>
    </xf>
    <xf numFmtId="0" fontId="5" fillId="4" borderId="73" xfId="2" applyFont="1" applyFill="1" applyBorder="1" applyAlignment="1">
      <alignment horizontal="right" wrapText="1"/>
    </xf>
    <xf numFmtId="0" fontId="5" fillId="4" borderId="75" xfId="2" applyFont="1" applyFill="1" applyBorder="1" applyAlignment="1">
      <alignment horizontal="right" wrapText="1"/>
    </xf>
    <xf numFmtId="49" fontId="5" fillId="0" borderId="72" xfId="2" applyNumberFormat="1" applyFont="1" applyFill="1" applyBorder="1" applyAlignment="1">
      <alignment horizontal="right" vertical="center"/>
    </xf>
    <xf numFmtId="49" fontId="5" fillId="0" borderId="73" xfId="2" applyNumberFormat="1" applyFont="1" applyFill="1" applyBorder="1" applyAlignment="1">
      <alignment horizontal="right" vertical="center"/>
    </xf>
    <xf numFmtId="49" fontId="5" fillId="0" borderId="75" xfId="2" applyNumberFormat="1" applyFont="1" applyFill="1" applyBorder="1" applyAlignment="1">
      <alignment horizontal="right" vertical="center"/>
    </xf>
    <xf numFmtId="0" fontId="5" fillId="0" borderId="38" xfId="2" applyFont="1" applyFill="1" applyBorder="1"/>
    <xf numFmtId="165" fontId="5" fillId="0" borderId="37" xfId="2" applyNumberFormat="1" applyFont="1" applyFill="1" applyBorder="1"/>
    <xf numFmtId="165" fontId="5" fillId="0" borderId="0" xfId="2" applyNumberFormat="1" applyFont="1" applyFill="1" applyBorder="1"/>
    <xf numFmtId="165" fontId="5" fillId="0" borderId="38" xfId="2" applyNumberFormat="1" applyFont="1" applyFill="1" applyBorder="1"/>
    <xf numFmtId="165" fontId="5" fillId="0" borderId="37" xfId="2" applyNumberFormat="1" applyFont="1" applyFill="1" applyBorder="1" applyAlignment="1">
      <alignment horizontal="right"/>
    </xf>
    <xf numFmtId="165" fontId="5" fillId="0" borderId="0" xfId="2" applyNumberFormat="1" applyFont="1" applyFill="1" applyBorder="1" applyAlignment="1">
      <alignment horizontal="right"/>
    </xf>
    <xf numFmtId="165" fontId="5" fillId="0" borderId="38" xfId="2" applyNumberFormat="1" applyFont="1" applyFill="1" applyBorder="1" applyAlignment="1">
      <alignment horizontal="right"/>
    </xf>
    <xf numFmtId="0" fontId="5" fillId="0" borderId="41" xfId="2" applyFont="1" applyFill="1" applyBorder="1"/>
    <xf numFmtId="165" fontId="5" fillId="0" borderId="39" xfId="2" applyNumberFormat="1" applyFont="1" applyFill="1" applyBorder="1" applyAlignment="1">
      <alignment horizontal="right"/>
    </xf>
    <xf numFmtId="165" fontId="5" fillId="0" borderId="40" xfId="2" applyNumberFormat="1" applyFont="1" applyFill="1" applyBorder="1" applyAlignment="1">
      <alignment horizontal="right"/>
    </xf>
    <xf numFmtId="165" fontId="5" fillId="0" borderId="41" xfId="2" applyNumberFormat="1" applyFont="1" applyFill="1" applyBorder="1"/>
    <xf numFmtId="165" fontId="5" fillId="0" borderId="41" xfId="2" applyNumberFormat="1" applyFont="1" applyFill="1" applyBorder="1" applyAlignment="1">
      <alignment horizontal="right"/>
    </xf>
    <xf numFmtId="0" fontId="13" fillId="0" borderId="69" xfId="2" applyFont="1" applyFill="1" applyBorder="1"/>
    <xf numFmtId="0" fontId="13" fillId="0" borderId="57" xfId="2" applyFont="1" applyFill="1" applyBorder="1"/>
    <xf numFmtId="0" fontId="13" fillId="0" borderId="70" xfId="2" applyFont="1" applyFill="1" applyBorder="1"/>
    <xf numFmtId="0" fontId="8" fillId="0" borderId="0" xfId="2" applyFont="1" applyFill="1"/>
    <xf numFmtId="0" fontId="5" fillId="0" borderId="50" xfId="2" applyFont="1" applyFill="1" applyBorder="1"/>
    <xf numFmtId="0" fontId="5" fillId="0" borderId="48" xfId="2" applyFont="1" applyFill="1" applyBorder="1"/>
    <xf numFmtId="165" fontId="5" fillId="0" borderId="50" xfId="2" applyNumberFormat="1" applyFont="1" applyFill="1" applyBorder="1" applyAlignment="1">
      <alignment horizontal="right"/>
    </xf>
    <xf numFmtId="165" fontId="5" fillId="0" borderId="44" xfId="2" applyNumberFormat="1" applyFont="1" applyFill="1" applyBorder="1" applyAlignment="1">
      <alignment horizontal="right"/>
    </xf>
    <xf numFmtId="165" fontId="5" fillId="0" borderId="48" xfId="2" applyNumberFormat="1" applyFont="1" applyFill="1" applyBorder="1"/>
    <xf numFmtId="165" fontId="5" fillId="0" borderId="48" xfId="2" applyNumberFormat="1" applyFont="1" applyFill="1" applyBorder="1" applyAlignment="1">
      <alignment horizontal="right"/>
    </xf>
    <xf numFmtId="0" fontId="14" fillId="0" borderId="0" xfId="0" applyFont="1"/>
    <xf numFmtId="0" fontId="14" fillId="0" borderId="0" xfId="0" applyFont="1" applyBorder="1"/>
    <xf numFmtId="0" fontId="14" fillId="0" borderId="62" xfId="0" applyFont="1" applyBorder="1"/>
    <xf numFmtId="0" fontId="14" fillId="0" borderId="91" xfId="0" applyFont="1" applyBorder="1"/>
    <xf numFmtId="0" fontId="14" fillId="0" borderId="92" xfId="0" applyFont="1" applyBorder="1"/>
    <xf numFmtId="0" fontId="14" fillId="0" borderId="93" xfId="0" applyFont="1" applyBorder="1"/>
    <xf numFmtId="0" fontId="16" fillId="0" borderId="0" xfId="0" applyFont="1"/>
    <xf numFmtId="0" fontId="15" fillId="0" borderId="94" xfId="0" applyFont="1" applyBorder="1"/>
    <xf numFmtId="0" fontId="14" fillId="0" borderId="95" xfId="0" applyFont="1" applyBorder="1"/>
    <xf numFmtId="0" fontId="15" fillId="4" borderId="93" xfId="0" applyFont="1" applyFill="1" applyBorder="1"/>
    <xf numFmtId="166" fontId="14" fillId="0" borderId="87" xfId="1" applyNumberFormat="1" applyFont="1" applyBorder="1"/>
    <xf numFmtId="166" fontId="14" fillId="0" borderId="97" xfId="1" applyNumberFormat="1" applyFont="1" applyBorder="1"/>
    <xf numFmtId="166" fontId="14" fillId="0" borderId="0" xfId="1" applyNumberFormat="1" applyFont="1" applyBorder="1"/>
    <xf numFmtId="166" fontId="14" fillId="0" borderId="38" xfId="1" applyNumberFormat="1" applyFont="1" applyBorder="1"/>
    <xf numFmtId="166" fontId="14" fillId="0" borderId="44" xfId="1" applyNumberFormat="1" applyFont="1" applyBorder="1"/>
    <xf numFmtId="166" fontId="14" fillId="0" borderId="48" xfId="1" applyNumberFormat="1" applyFont="1" applyBorder="1"/>
    <xf numFmtId="0" fontId="17" fillId="0" borderId="98" xfId="2" applyFont="1" applyBorder="1"/>
    <xf numFmtId="0" fontId="17" fillId="0" borderId="99" xfId="2" applyFont="1" applyBorder="1"/>
    <xf numFmtId="0" fontId="17" fillId="0" borderId="100" xfId="2" applyFont="1" applyBorder="1"/>
    <xf numFmtId="0" fontId="18" fillId="0" borderId="91" xfId="0" applyFont="1" applyBorder="1" applyAlignment="1">
      <alignment horizontal="center"/>
    </xf>
    <xf numFmtId="0" fontId="18" fillId="0" borderId="92" xfId="0" applyFont="1" applyBorder="1" applyAlignment="1">
      <alignment horizontal="center"/>
    </xf>
    <xf numFmtId="0" fontId="18" fillId="0" borderId="93" xfId="0" applyFont="1" applyBorder="1" applyAlignment="1">
      <alignment horizontal="center"/>
    </xf>
    <xf numFmtId="0" fontId="19" fillId="0" borderId="0" xfId="0" applyFont="1"/>
    <xf numFmtId="0" fontId="18" fillId="0" borderId="0" xfId="0" applyFont="1"/>
    <xf numFmtId="0" fontId="20" fillId="0" borderId="0" xfId="0" applyFont="1"/>
    <xf numFmtId="0" fontId="21" fillId="0" borderId="0" xfId="0" applyFont="1"/>
    <xf numFmtId="0" fontId="21" fillId="0" borderId="91" xfId="0" applyFont="1" applyBorder="1" applyAlignment="1">
      <alignment horizontal="center"/>
    </xf>
    <xf numFmtId="0" fontId="21" fillId="0" borderId="92" xfId="0" applyFont="1" applyBorder="1" applyAlignment="1">
      <alignment horizontal="center"/>
    </xf>
    <xf numFmtId="0" fontId="21" fillId="0" borderId="93" xfId="0" applyFont="1" applyBorder="1" applyAlignment="1">
      <alignment horizontal="center"/>
    </xf>
    <xf numFmtId="166" fontId="20" fillId="0" borderId="87" xfId="1" applyNumberFormat="1" applyFont="1" applyBorder="1"/>
    <xf numFmtId="166" fontId="20" fillId="0" borderId="88" xfId="1" applyNumberFormat="1" applyFont="1" applyBorder="1"/>
    <xf numFmtId="166" fontId="20" fillId="0" borderId="0" xfId="1" applyNumberFormat="1" applyFont="1" applyBorder="1"/>
    <xf numFmtId="166" fontId="20" fillId="0" borderId="8" xfId="1" applyNumberFormat="1" applyFont="1" applyBorder="1"/>
    <xf numFmtId="0" fontId="20" fillId="0" borderId="0" xfId="0" applyFont="1" applyBorder="1"/>
    <xf numFmtId="0" fontId="0" fillId="0" borderId="9" xfId="0" applyBorder="1"/>
    <xf numFmtId="0" fontId="20" fillId="0" borderId="87" xfId="0" applyFont="1" applyBorder="1"/>
    <xf numFmtId="0" fontId="20" fillId="0" borderId="94" xfId="0" applyFont="1" applyBorder="1"/>
    <xf numFmtId="0" fontId="20" fillId="0" borderId="95" xfId="0" applyFont="1" applyBorder="1"/>
    <xf numFmtId="0" fontId="22" fillId="0" borderId="94" xfId="2" applyFont="1" applyBorder="1"/>
    <xf numFmtId="0" fontId="22" fillId="0" borderId="95" xfId="2" applyFont="1" applyBorder="1"/>
    <xf numFmtId="0" fontId="20" fillId="0" borderId="96" xfId="0" applyFont="1" applyBorder="1"/>
    <xf numFmtId="166" fontId="20" fillId="0" borderId="89" xfId="1" applyNumberFormat="1" applyFont="1" applyBorder="1"/>
    <xf numFmtId="166" fontId="20" fillId="0" borderId="90" xfId="1" applyNumberFormat="1" applyFont="1" applyBorder="1"/>
    <xf numFmtId="0" fontId="22" fillId="0" borderId="96" xfId="2" applyFont="1" applyBorder="1"/>
    <xf numFmtId="0" fontId="20" fillId="0" borderId="89" xfId="0" applyFont="1" applyBorder="1"/>
    <xf numFmtId="166" fontId="14" fillId="0" borderId="0" xfId="1" applyNumberFormat="1" applyFont="1"/>
    <xf numFmtId="166" fontId="14" fillId="0" borderId="0" xfId="0" applyNumberFormat="1" applyFont="1"/>
    <xf numFmtId="0" fontId="14" fillId="0" borderId="90" xfId="0" applyFont="1" applyBorder="1"/>
    <xf numFmtId="0" fontId="0" fillId="0" borderId="0" xfId="0" applyAlignment="1">
      <alignment vertical="center"/>
    </xf>
    <xf numFmtId="0" fontId="24" fillId="0" borderId="0" xfId="0" applyFont="1" applyAlignment="1">
      <alignment horizontal="center" vertical="center"/>
    </xf>
    <xf numFmtId="1" fontId="0" fillId="0" borderId="0" xfId="0" applyNumberFormat="1"/>
    <xf numFmtId="166" fontId="20" fillId="0" borderId="86" xfId="1" applyNumberFormat="1" applyFont="1" applyBorder="1"/>
    <xf numFmtId="166" fontId="20" fillId="0" borderId="9" xfId="1" applyNumberFormat="1" applyFont="1" applyBorder="1"/>
    <xf numFmtId="166" fontId="20" fillId="0" borderId="101" xfId="1" applyNumberFormat="1" applyFont="1" applyBorder="1"/>
    <xf numFmtId="0" fontId="24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0" borderId="0" xfId="2" applyFont="1" applyFill="1" applyAlignment="1">
      <alignment horizontal="left"/>
    </xf>
    <xf numFmtId="0" fontId="5" fillId="0" borderId="49" xfId="2" applyFont="1" applyFill="1" applyBorder="1" applyAlignment="1">
      <alignment horizontal="left" vertical="center"/>
    </xf>
    <xf numFmtId="0" fontId="5" fillId="0" borderId="50" xfId="2" applyFont="1" applyFill="1" applyBorder="1" applyAlignment="1">
      <alignment horizontal="left" vertical="center"/>
    </xf>
    <xf numFmtId="0" fontId="5" fillId="0" borderId="51" xfId="2" applyFont="1" applyFill="1" applyBorder="1" applyAlignment="1">
      <alignment horizontal="left" vertical="center"/>
    </xf>
    <xf numFmtId="0" fontId="5" fillId="0" borderId="48" xfId="2" applyFont="1" applyFill="1" applyBorder="1" applyAlignment="1">
      <alignment horizontal="left" vertical="center"/>
    </xf>
    <xf numFmtId="0" fontId="5" fillId="0" borderId="52" xfId="2" applyFont="1" applyFill="1" applyBorder="1" applyAlignment="1">
      <alignment horizontal="right" vertical="center" wrapText="1"/>
    </xf>
    <xf numFmtId="0" fontId="5" fillId="0" borderId="0" xfId="2" applyFont="1" applyFill="1" applyBorder="1" applyAlignment="1">
      <alignment horizontal="right" vertical="center" wrapText="1"/>
    </xf>
    <xf numFmtId="0" fontId="5" fillId="4" borderId="52" xfId="2" applyFont="1" applyFill="1" applyBorder="1" applyAlignment="1">
      <alignment horizontal="right" vertical="center" wrapText="1"/>
    </xf>
    <xf numFmtId="0" fontId="5" fillId="4" borderId="0" xfId="2" applyFont="1" applyFill="1" applyBorder="1" applyAlignment="1">
      <alignment horizontal="right" vertical="center" wrapText="1"/>
    </xf>
    <xf numFmtId="0" fontId="5" fillId="0" borderId="53" xfId="2" applyFont="1" applyFill="1" applyBorder="1" applyAlignment="1">
      <alignment horizontal="right" vertical="center" wrapText="1"/>
    </xf>
    <xf numFmtId="0" fontId="5" fillId="0" borderId="42" xfId="2" applyFont="1" applyFill="1" applyBorder="1" applyAlignment="1">
      <alignment horizontal="right" vertical="center" wrapText="1"/>
    </xf>
    <xf numFmtId="0" fontId="5" fillId="0" borderId="54" xfId="2" applyFont="1" applyFill="1" applyBorder="1" applyAlignment="1">
      <alignment horizontal="center"/>
    </xf>
    <xf numFmtId="0" fontId="5" fillId="0" borderId="55" xfId="2" applyFont="1" applyFill="1" applyBorder="1" applyAlignment="1">
      <alignment horizontal="center"/>
    </xf>
    <xf numFmtId="0" fontId="5" fillId="0" borderId="56" xfId="2" applyFont="1" applyFill="1" applyBorder="1" applyAlignment="1">
      <alignment horizontal="center"/>
    </xf>
    <xf numFmtId="49" fontId="9" fillId="0" borderId="39" xfId="2" applyNumberFormat="1" applyFont="1" applyFill="1" applyBorder="1" applyAlignment="1">
      <alignment horizontal="center" vertical="center"/>
    </xf>
    <xf numFmtId="49" fontId="9" fillId="0" borderId="40" xfId="2" applyNumberFormat="1" applyFont="1" applyFill="1" applyBorder="1" applyAlignment="1">
      <alignment horizontal="center" vertical="center"/>
    </xf>
    <xf numFmtId="49" fontId="9" fillId="0" borderId="41" xfId="2" applyNumberFormat="1" applyFont="1" applyFill="1" applyBorder="1" applyAlignment="1">
      <alignment horizontal="center" vertical="center"/>
    </xf>
    <xf numFmtId="49" fontId="9" fillId="4" borderId="39" xfId="2" applyNumberFormat="1" applyFont="1" applyFill="1" applyBorder="1" applyAlignment="1">
      <alignment horizontal="center" vertical="center"/>
    </xf>
    <xf numFmtId="49" fontId="9" fillId="4" borderId="40" xfId="2" applyNumberFormat="1" applyFont="1" applyFill="1" applyBorder="1" applyAlignment="1">
      <alignment horizontal="center" vertical="center"/>
    </xf>
    <xf numFmtId="49" fontId="9" fillId="4" borderId="41" xfId="2" applyNumberFormat="1" applyFont="1" applyFill="1" applyBorder="1" applyAlignment="1">
      <alignment horizontal="center" vertical="center"/>
    </xf>
    <xf numFmtId="0" fontId="11" fillId="0" borderId="0" xfId="2" applyFont="1" applyFill="1" applyAlignment="1">
      <alignment horizontal="left"/>
    </xf>
    <xf numFmtId="0" fontId="11" fillId="0" borderId="0" xfId="2" applyFont="1" applyAlignment="1">
      <alignment horizontal="left"/>
    </xf>
    <xf numFmtId="0" fontId="10" fillId="0" borderId="49" xfId="2" applyFont="1" applyFill="1" applyBorder="1" applyAlignment="1">
      <alignment horizontal="left" vertical="center"/>
    </xf>
    <xf numFmtId="0" fontId="10" fillId="0" borderId="37" xfId="2" applyFont="1" applyFill="1" applyBorder="1" applyAlignment="1">
      <alignment horizontal="left" vertical="center"/>
    </xf>
    <xf numFmtId="0" fontId="10" fillId="0" borderId="50" xfId="2" applyFont="1" applyFill="1" applyBorder="1" applyAlignment="1">
      <alignment horizontal="left" vertical="center"/>
    </xf>
    <xf numFmtId="0" fontId="10" fillId="0" borderId="51" xfId="2" applyFont="1" applyFill="1" applyBorder="1" applyAlignment="1">
      <alignment horizontal="left" vertical="center"/>
    </xf>
    <xf numFmtId="0" fontId="10" fillId="0" borderId="38" xfId="2" applyFont="1" applyFill="1" applyBorder="1" applyAlignment="1">
      <alignment horizontal="left" vertical="center"/>
    </xf>
    <xf numFmtId="0" fontId="10" fillId="0" borderId="48" xfId="2" applyFont="1" applyFill="1" applyBorder="1" applyAlignment="1">
      <alignment horizontal="left" vertical="center"/>
    </xf>
    <xf numFmtId="49" fontId="9" fillId="0" borderId="77" xfId="2" applyNumberFormat="1" applyFont="1" applyFill="1" applyBorder="1" applyAlignment="1">
      <alignment horizontal="center" vertical="center"/>
    </xf>
    <xf numFmtId="49" fontId="9" fillId="0" borderId="78" xfId="2" applyNumberFormat="1" applyFont="1" applyFill="1" applyBorder="1" applyAlignment="1">
      <alignment horizontal="center" vertical="center"/>
    </xf>
    <xf numFmtId="49" fontId="9" fillId="0" borderId="79" xfId="2" applyNumberFormat="1" applyFont="1" applyFill="1" applyBorder="1" applyAlignment="1">
      <alignment horizontal="center" vertical="center"/>
    </xf>
    <xf numFmtId="0" fontId="9" fillId="0" borderId="77" xfId="2" applyFont="1" applyFill="1" applyBorder="1" applyAlignment="1">
      <alignment horizontal="center"/>
    </xf>
    <xf numFmtId="0" fontId="9" fillId="0" borderId="78" xfId="2" applyFont="1" applyFill="1" applyBorder="1" applyAlignment="1">
      <alignment horizontal="center"/>
    </xf>
    <xf numFmtId="0" fontId="9" fillId="0" borderId="79" xfId="2" applyFont="1" applyFill="1" applyBorder="1" applyAlignment="1">
      <alignment horizontal="center"/>
    </xf>
    <xf numFmtId="49" fontId="9" fillId="4" borderId="77" xfId="2" applyNumberFormat="1" applyFont="1" applyFill="1" applyBorder="1" applyAlignment="1">
      <alignment horizontal="center" vertical="center"/>
    </xf>
    <xf numFmtId="49" fontId="9" fillId="4" borderId="78" xfId="2" applyNumberFormat="1" applyFont="1" applyFill="1" applyBorder="1" applyAlignment="1">
      <alignment horizontal="center" vertical="center"/>
    </xf>
    <xf numFmtId="49" fontId="9" fillId="4" borderId="79" xfId="2" applyNumberFormat="1" applyFont="1" applyFill="1" applyBorder="1" applyAlignment="1">
      <alignment horizontal="center" vertical="center"/>
    </xf>
    <xf numFmtId="49" fontId="9" fillId="0" borderId="80" xfId="2" applyNumberFormat="1" applyFont="1" applyFill="1" applyBorder="1" applyAlignment="1">
      <alignment horizontal="right" vertical="center" wrapText="1"/>
    </xf>
    <xf numFmtId="49" fontId="9" fillId="0" borderId="37" xfId="2" applyNumberFormat="1" applyFont="1" applyFill="1" applyBorder="1" applyAlignment="1">
      <alignment horizontal="right" vertical="center" wrapText="1"/>
    </xf>
    <xf numFmtId="49" fontId="9" fillId="0" borderId="50" xfId="2" applyNumberFormat="1" applyFont="1" applyFill="1" applyBorder="1" applyAlignment="1">
      <alignment horizontal="right" vertical="center" wrapText="1"/>
    </xf>
    <xf numFmtId="49" fontId="9" fillId="0" borderId="71" xfId="2" applyNumberFormat="1" applyFont="1" applyFill="1" applyBorder="1" applyAlignment="1">
      <alignment horizontal="right" vertical="center" wrapText="1"/>
    </xf>
    <xf numFmtId="49" fontId="9" fillId="0" borderId="0" xfId="2" applyNumberFormat="1" applyFont="1" applyFill="1" applyBorder="1" applyAlignment="1">
      <alignment horizontal="right" vertical="center" wrapText="1"/>
    </xf>
    <xf numFmtId="49" fontId="9" fillId="0" borderId="44" xfId="2" applyNumberFormat="1" applyFont="1" applyFill="1" applyBorder="1" applyAlignment="1">
      <alignment horizontal="right" vertical="center" wrapText="1"/>
    </xf>
    <xf numFmtId="49" fontId="9" fillId="0" borderId="81" xfId="2" applyNumberFormat="1" applyFont="1" applyFill="1" applyBorder="1" applyAlignment="1">
      <alignment horizontal="right" vertical="center" wrapText="1"/>
    </xf>
    <xf numFmtId="49" fontId="9" fillId="0" borderId="38" xfId="2" applyNumberFormat="1" applyFont="1" applyFill="1" applyBorder="1" applyAlignment="1">
      <alignment horizontal="right" vertical="center" wrapText="1"/>
    </xf>
    <xf numFmtId="49" fontId="9" fillId="0" borderId="48" xfId="2" applyNumberFormat="1" applyFont="1" applyFill="1" applyBorder="1" applyAlignment="1">
      <alignment horizontal="right" vertical="center" wrapText="1"/>
    </xf>
    <xf numFmtId="49" fontId="9" fillId="0" borderId="84" xfId="2" applyNumberFormat="1" applyFont="1" applyFill="1" applyBorder="1" applyAlignment="1">
      <alignment horizontal="right" vertical="center" wrapText="1"/>
    </xf>
    <xf numFmtId="49" fontId="9" fillId="0" borderId="83" xfId="2" applyNumberFormat="1" applyFont="1" applyFill="1" applyBorder="1" applyAlignment="1">
      <alignment horizontal="right" vertical="center" wrapText="1"/>
    </xf>
    <xf numFmtId="49" fontId="9" fillId="0" borderId="82" xfId="2" applyNumberFormat="1" applyFont="1" applyFill="1" applyBorder="1" applyAlignment="1">
      <alignment horizontal="right" vertical="center" wrapText="1"/>
    </xf>
    <xf numFmtId="49" fontId="9" fillId="4" borderId="74" xfId="2" applyNumberFormat="1" applyFont="1" applyFill="1" applyBorder="1" applyAlignment="1">
      <alignment horizontal="center" vertical="center"/>
    </xf>
    <xf numFmtId="49" fontId="9" fillId="4" borderId="72" xfId="2" applyNumberFormat="1" applyFont="1" applyFill="1" applyBorder="1" applyAlignment="1">
      <alignment horizontal="center" vertical="center"/>
    </xf>
    <xf numFmtId="49" fontId="9" fillId="4" borderId="76" xfId="2" applyNumberFormat="1" applyFont="1" applyFill="1" applyBorder="1" applyAlignment="1">
      <alignment horizontal="center" vertical="center"/>
    </xf>
    <xf numFmtId="49" fontId="9" fillId="0" borderId="74" xfId="2" applyNumberFormat="1" applyFont="1" applyFill="1" applyBorder="1" applyAlignment="1">
      <alignment horizontal="center" vertical="center"/>
    </xf>
    <xf numFmtId="49" fontId="9" fillId="0" borderId="72" xfId="2" applyNumberFormat="1" applyFont="1" applyFill="1" applyBorder="1" applyAlignment="1">
      <alignment horizontal="center" vertical="center"/>
    </xf>
    <xf numFmtId="49" fontId="9" fillId="0" borderId="76" xfId="2" applyNumberFormat="1" applyFont="1" applyFill="1" applyBorder="1" applyAlignment="1">
      <alignment horizontal="center" vertical="center"/>
    </xf>
    <xf numFmtId="0" fontId="14" fillId="0" borderId="92" xfId="0" applyFont="1" applyBorder="1" applyAlignment="1">
      <alignment horizontal="right"/>
    </xf>
    <xf numFmtId="0" fontId="14" fillId="0" borderId="93" xfId="0" applyFont="1" applyBorder="1" applyAlignment="1">
      <alignment horizontal="right"/>
    </xf>
    <xf numFmtId="0" fontId="16" fillId="0" borderId="91" xfId="0" applyFont="1" applyBorder="1" applyAlignment="1">
      <alignment horizontal="center" vertical="center"/>
    </xf>
    <xf numFmtId="0" fontId="16" fillId="0" borderId="92" xfId="0" applyFont="1" applyBorder="1" applyAlignment="1">
      <alignment horizontal="center" vertical="center"/>
    </xf>
    <xf numFmtId="0" fontId="16" fillId="0" borderId="93" xfId="0" applyFont="1" applyBorder="1" applyAlignment="1">
      <alignment horizontal="center" vertical="center"/>
    </xf>
    <xf numFmtId="0" fontId="18" fillId="0" borderId="85" xfId="0" applyFont="1" applyBorder="1" applyAlignment="1">
      <alignment horizontal="center" vertical="center"/>
    </xf>
    <xf numFmtId="0" fontId="18" fillId="0" borderId="85" xfId="0" applyFont="1" applyBorder="1" applyAlignment="1">
      <alignment horizontal="center"/>
    </xf>
    <xf numFmtId="0" fontId="18" fillId="0" borderId="94" xfId="0" applyFont="1" applyBorder="1" applyAlignment="1">
      <alignment horizontal="center" vertical="center"/>
    </xf>
    <xf numFmtId="0" fontId="18" fillId="0" borderId="96" xfId="0" applyFont="1" applyBorder="1" applyAlignment="1">
      <alignment horizontal="center" vertical="center"/>
    </xf>
    <xf numFmtId="0" fontId="18" fillId="0" borderId="86" xfId="0" applyFont="1" applyBorder="1" applyAlignment="1">
      <alignment horizontal="center"/>
    </xf>
    <xf numFmtId="0" fontId="18" fillId="0" borderId="87" xfId="0" applyFont="1" applyBorder="1" applyAlignment="1">
      <alignment horizontal="center"/>
    </xf>
    <xf numFmtId="0" fontId="18" fillId="0" borderId="88" xfId="0" applyFont="1" applyBorder="1" applyAlignment="1">
      <alignment horizontal="center"/>
    </xf>
    <xf numFmtId="0" fontId="21" fillId="0" borderId="94" xfId="0" applyFont="1" applyBorder="1" applyAlignment="1">
      <alignment horizontal="center" vertical="center"/>
    </xf>
    <xf numFmtId="0" fontId="21" fillId="0" borderId="96" xfId="0" applyFont="1" applyBorder="1" applyAlignment="1">
      <alignment horizontal="center" vertical="center"/>
    </xf>
    <xf numFmtId="0" fontId="21" fillId="0" borderId="86" xfId="0" applyFont="1" applyBorder="1" applyAlignment="1">
      <alignment horizontal="center"/>
    </xf>
    <xf numFmtId="0" fontId="21" fillId="0" borderId="87" xfId="0" applyFont="1" applyBorder="1" applyAlignment="1">
      <alignment horizontal="center"/>
    </xf>
    <xf numFmtId="0" fontId="21" fillId="0" borderId="88" xfId="0" applyFont="1" applyBorder="1" applyAlignment="1">
      <alignment horizontal="center"/>
    </xf>
    <xf numFmtId="0" fontId="2" fillId="0" borderId="30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top"/>
    </xf>
    <xf numFmtId="0" fontId="2" fillId="0" borderId="34" xfId="0" applyFont="1" applyBorder="1" applyAlignment="1">
      <alignment horizontal="center" vertical="top"/>
    </xf>
    <xf numFmtId="0" fontId="2" fillId="3" borderId="11" xfId="0" applyFont="1" applyFill="1" applyBorder="1" applyAlignment="1">
      <alignment horizontal="center" vertical="top"/>
    </xf>
    <xf numFmtId="0" fontId="2" fillId="3" borderId="35" xfId="0" applyFont="1" applyFill="1" applyBorder="1" applyAlignment="1">
      <alignment horizontal="center" vertical="top"/>
    </xf>
    <xf numFmtId="0" fontId="2" fillId="0" borderId="26" xfId="0" applyFont="1" applyBorder="1" applyAlignment="1">
      <alignment horizontal="center" vertical="top"/>
    </xf>
    <xf numFmtId="0" fontId="2" fillId="3" borderId="27" xfId="0" applyFont="1" applyFill="1" applyBorder="1" applyAlignment="1">
      <alignment horizontal="center" vertical="top"/>
    </xf>
    <xf numFmtId="0" fontId="2" fillId="2" borderId="17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0" borderId="21" xfId="0" applyFont="1" applyBorder="1" applyAlignment="1">
      <alignment horizontal="center" vertical="top"/>
    </xf>
    <xf numFmtId="0" fontId="2" fillId="2" borderId="16" xfId="0" applyFont="1" applyFill="1" applyBorder="1" applyAlignment="1">
      <alignment horizontal="left" vertical="top"/>
    </xf>
    <xf numFmtId="0" fontId="2" fillId="2" borderId="17" xfId="0" applyFont="1" applyFill="1" applyBorder="1" applyAlignment="1">
      <alignment horizontal="left" vertical="top"/>
    </xf>
  </cellXfs>
  <cellStyles count="4">
    <cellStyle name="Čárka" xfId="1" builtinId="3"/>
    <cellStyle name="Normální" xfId="0" builtinId="0"/>
    <cellStyle name="Normální 2" xfId="2"/>
    <cellStyle name="Normální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Vlastní 2">
      <a:majorFont>
        <a:latin typeface="Arial CE"/>
        <a:ea typeface=""/>
        <a:cs typeface=""/>
      </a:majorFont>
      <a:minorFont>
        <a:latin typeface="Arial CE"/>
        <a:ea typeface=""/>
        <a:cs typeface="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0"/>
  <sheetViews>
    <sheetView tabSelected="1" workbookViewId="0"/>
  </sheetViews>
  <sheetFormatPr defaultRowHeight="14.25" x14ac:dyDescent="0.2"/>
  <sheetData>
    <row r="2" spans="1:11" s="185" customFormat="1" ht="33" customHeight="1" x14ac:dyDescent="0.2">
      <c r="A2" s="191" t="s">
        <v>220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</row>
    <row r="3" spans="1:11" s="185" customFormat="1" ht="22.5" customHeight="1" x14ac:dyDescent="0.2">
      <c r="A3" s="186"/>
      <c r="B3" s="186"/>
      <c r="C3" s="186"/>
      <c r="D3" s="186"/>
      <c r="E3" s="186"/>
      <c r="F3" s="186"/>
      <c r="G3" s="186"/>
      <c r="H3" s="186"/>
      <c r="I3" s="186"/>
      <c r="J3" s="186"/>
      <c r="K3" s="186"/>
    </row>
    <row r="4" spans="1:11" x14ac:dyDescent="0.2">
      <c r="A4" t="s">
        <v>221</v>
      </c>
    </row>
    <row r="6" spans="1:11" ht="24" customHeight="1" x14ac:dyDescent="0.2">
      <c r="A6" s="192" t="s">
        <v>222</v>
      </c>
      <c r="B6" s="192"/>
      <c r="C6" s="192"/>
      <c r="D6" s="192"/>
      <c r="E6" s="192"/>
      <c r="F6" s="192"/>
      <c r="G6" s="192"/>
      <c r="H6" s="192"/>
      <c r="I6" s="192"/>
      <c r="J6" s="192"/>
      <c r="K6" s="192"/>
    </row>
    <row r="8" spans="1:11" x14ac:dyDescent="0.2">
      <c r="A8" t="s">
        <v>225</v>
      </c>
    </row>
    <row r="9" spans="1:11" x14ac:dyDescent="0.2">
      <c r="A9" t="s">
        <v>54</v>
      </c>
      <c r="B9" t="s">
        <v>224</v>
      </c>
    </row>
    <row r="10" spans="1:11" x14ac:dyDescent="0.2">
      <c r="A10" t="s">
        <v>20</v>
      </c>
      <c r="B10" t="s">
        <v>223</v>
      </c>
    </row>
  </sheetData>
  <sheetProtection algorithmName="SHA-512" hashValue="z3g7yiTOsjIPctI0etLYeH9o88O2wcKm40rZv3bOb5NsLf/iJ5bwmo9+L6Ohz+8RXwsG7m5Vg/3Y7C79vAWjjQ==" saltValue="f5pSq7XCKCtDYMKoiVLoKA==" spinCount="100000" sheet="1" objects="1" scenarios="1"/>
  <mergeCells count="2">
    <mergeCell ref="A2:K2"/>
    <mergeCell ref="A6:K6"/>
  </mergeCell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activeCell="B1" sqref="B1"/>
    </sheetView>
  </sheetViews>
  <sheetFormatPr defaultRowHeight="14.25" x14ac:dyDescent="0.2"/>
  <cols>
    <col min="1" max="1" width="15.625" customWidth="1"/>
    <col min="2" max="5" width="10.375" customWidth="1"/>
  </cols>
  <sheetData>
    <row r="1" spans="1:7" ht="26.1" customHeight="1" x14ac:dyDescent="0.25">
      <c r="A1" s="159" t="s">
        <v>207</v>
      </c>
    </row>
    <row r="2" spans="1:7" ht="14.25" customHeight="1" thickBot="1" x14ac:dyDescent="0.25">
      <c r="A2" s="162"/>
      <c r="B2" s="161"/>
      <c r="C2" s="161"/>
      <c r="D2" s="161"/>
      <c r="E2" s="161"/>
      <c r="F2" s="161"/>
      <c r="G2" s="161"/>
    </row>
    <row r="3" spans="1:7" ht="15" thickBot="1" x14ac:dyDescent="0.25">
      <c r="A3" s="260" t="s">
        <v>135</v>
      </c>
      <c r="B3" s="262" t="s">
        <v>203</v>
      </c>
      <c r="C3" s="263"/>
      <c r="D3" s="263"/>
      <c r="E3" s="264"/>
      <c r="F3" s="161"/>
      <c r="G3" s="161"/>
    </row>
    <row r="4" spans="1:7" ht="15" thickBot="1" x14ac:dyDescent="0.25">
      <c r="A4" s="261"/>
      <c r="B4" s="163" t="s">
        <v>136</v>
      </c>
      <c r="C4" s="164" t="s">
        <v>137</v>
      </c>
      <c r="D4" s="164" t="s">
        <v>138</v>
      </c>
      <c r="E4" s="165" t="s">
        <v>139</v>
      </c>
      <c r="F4" s="161"/>
    </row>
    <row r="5" spans="1:7" x14ac:dyDescent="0.2">
      <c r="A5" s="175" t="s">
        <v>76</v>
      </c>
      <c r="B5" s="188">
        <f>CEILING((Koeficient!$D$7*'ČSÚ_obce-okresy'!$I70*ČSÚ_velikost!$F$44),1)</f>
        <v>706688</v>
      </c>
      <c r="C5" s="166">
        <f>CEILING((Koeficient!$D$7*'ČSÚ_obce-okresy'!$J70*ČSÚ_velikost!$F$45),1)</f>
        <v>1149984</v>
      </c>
      <c r="D5" s="166">
        <f>CEILING((Koeficient!$D$7*'ČSÚ_obce-okresy'!$K70*ČSÚ_velikost!$F$46),1)</f>
        <v>1812406</v>
      </c>
      <c r="E5" s="167" t="s">
        <v>144</v>
      </c>
      <c r="F5" s="161"/>
    </row>
    <row r="6" spans="1:7" x14ac:dyDescent="0.2">
      <c r="A6" s="176" t="s">
        <v>77</v>
      </c>
      <c r="B6" s="189">
        <f>CEILING((Koeficient!$D$7*'ČSÚ_obce-okresy'!$I71*ČSÚ_velikost!$F$44),1)</f>
        <v>1321360</v>
      </c>
      <c r="C6" s="168">
        <f>CEILING((Koeficient!$D$7*'ČSÚ_obce-okresy'!$J71*ČSÚ_velikost!$F$45),1)</f>
        <v>1710031</v>
      </c>
      <c r="D6" s="168" t="s">
        <v>144</v>
      </c>
      <c r="E6" s="169">
        <f>CEILING((Koeficient!$D$7*'ČSÚ_obce-okresy'!$L71*ČSÚ_velikost!$F$47),1)</f>
        <v>2167619</v>
      </c>
      <c r="F6" s="161"/>
    </row>
    <row r="7" spans="1:7" x14ac:dyDescent="0.2">
      <c r="A7" s="176" t="s">
        <v>78</v>
      </c>
      <c r="B7" s="189">
        <f>CEILING((Koeficient!$D$7*'ČSÚ_obce-okresy'!$I72*ČSÚ_velikost!$F$44),1)</f>
        <v>842885</v>
      </c>
      <c r="C7" s="168">
        <f>CEILING((Koeficient!$D$7*'ČSÚ_obce-okresy'!$J72*ČSÚ_velikost!$F$45),1)</f>
        <v>1069524</v>
      </c>
      <c r="D7" s="168">
        <f>CEILING((Koeficient!$D$7*'ČSÚ_obce-okresy'!$K72*ČSÚ_velikost!$F$46),1)</f>
        <v>1297895</v>
      </c>
      <c r="E7" s="169" t="s">
        <v>144</v>
      </c>
      <c r="F7" s="161"/>
    </row>
    <row r="8" spans="1:7" ht="15" thickBot="1" x14ac:dyDescent="0.25">
      <c r="A8" s="180" t="s">
        <v>79</v>
      </c>
      <c r="B8" s="190">
        <f>CEILING((Koeficient!$D$7*'ČSÚ_obce-okresy'!$I73*ČSÚ_velikost!$F$44),1)</f>
        <v>776975</v>
      </c>
      <c r="C8" s="178">
        <f>CEILING((Koeficient!$D$7*'ČSÚ_obce-okresy'!$J73*ČSÚ_velikost!$F$45),1)</f>
        <v>1207290</v>
      </c>
      <c r="D8" s="178">
        <f>CEILING((Koeficient!$D$7*'ČSÚ_obce-okresy'!$K73*ČSÚ_velikost!$F$46),1)</f>
        <v>1322056</v>
      </c>
      <c r="E8" s="179" t="s">
        <v>144</v>
      </c>
      <c r="F8" s="161"/>
    </row>
  </sheetData>
  <sheetProtection algorithmName="SHA-512" hashValue="0UojYcGPBPhheTzw6jiDiiUj7Sk/ogcHm7401TrTjh8Y1brguKGZVuR3rXXWPZ2tJolN4zZH07Zxas/NMiNnPw==" saltValue="dawf6hCfqMLRsdRAj7wNsg==" spinCount="100000" sheet="1" objects="1" scenarios="1"/>
  <mergeCells count="2">
    <mergeCell ref="A3:A4"/>
    <mergeCell ref="B3:E3"/>
  </mergeCell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C1" sqref="C1"/>
    </sheetView>
  </sheetViews>
  <sheetFormatPr defaultRowHeight="14.25" x14ac:dyDescent="0.2"/>
  <cols>
    <col min="1" max="1" width="15.625" customWidth="1"/>
    <col min="2" max="5" width="10.375" customWidth="1"/>
  </cols>
  <sheetData>
    <row r="1" spans="1:7" ht="26.1" customHeight="1" x14ac:dyDescent="0.25">
      <c r="A1" s="159" t="s">
        <v>208</v>
      </c>
    </row>
    <row r="2" spans="1:7" ht="14.25" customHeight="1" thickBot="1" x14ac:dyDescent="0.25">
      <c r="A2" s="162"/>
      <c r="B2" s="161"/>
      <c r="C2" s="161"/>
      <c r="D2" s="161"/>
      <c r="E2" s="161"/>
      <c r="F2" s="161"/>
      <c r="G2" s="161"/>
    </row>
    <row r="3" spans="1:7" ht="15" thickBot="1" x14ac:dyDescent="0.25">
      <c r="A3" s="260" t="s">
        <v>135</v>
      </c>
      <c r="B3" s="262" t="s">
        <v>203</v>
      </c>
      <c r="C3" s="263"/>
      <c r="D3" s="263"/>
      <c r="E3" s="264"/>
      <c r="F3" s="161"/>
      <c r="G3" s="161"/>
    </row>
    <row r="4" spans="1:7" ht="15" thickBot="1" x14ac:dyDescent="0.25">
      <c r="A4" s="261"/>
      <c r="B4" s="163" t="s">
        <v>136</v>
      </c>
      <c r="C4" s="164" t="s">
        <v>137</v>
      </c>
      <c r="D4" s="164" t="s">
        <v>138</v>
      </c>
      <c r="E4" s="165" t="s">
        <v>139</v>
      </c>
      <c r="F4" s="161"/>
      <c r="G4" s="161"/>
    </row>
    <row r="5" spans="1:7" x14ac:dyDescent="0.2">
      <c r="A5" s="175" t="s">
        <v>70</v>
      </c>
      <c r="B5" s="166">
        <f>CEILING((Koeficient!$D$7*'ČSÚ_obce-okresy'!$I64*ČSÚ_velikost!$F$39),1)</f>
        <v>993464</v>
      </c>
      <c r="C5" s="166">
        <f>CEILING((Koeficient!$D$7*'ČSÚ_obce-okresy'!$J64*ČSÚ_velikost!$F$40),1)</f>
        <v>1408307</v>
      </c>
      <c r="D5" s="166" t="s">
        <v>144</v>
      </c>
      <c r="E5" s="167">
        <f>CEILING((Koeficient!$D$7*'ČSÚ_obce-okresy'!$L64*ČSÚ_velikost!$F$42),1)</f>
        <v>2650899</v>
      </c>
      <c r="F5" s="161"/>
      <c r="G5" s="161"/>
    </row>
    <row r="6" spans="1:7" x14ac:dyDescent="0.2">
      <c r="A6" s="176" t="s">
        <v>71</v>
      </c>
      <c r="B6" s="168">
        <f>CEILING((Koeficient!$D$7*'ČSÚ_obce-okresy'!$I65*ČSÚ_velikost!$F$39),1)</f>
        <v>1004202</v>
      </c>
      <c r="C6" s="168">
        <f>CEILING((Koeficient!$D$7*'ČSÚ_obce-okresy'!$J65*ČSÚ_velikost!$F$40),1)</f>
        <v>1306770</v>
      </c>
      <c r="D6" s="168">
        <f>CEILING((Koeficient!$D$7*'ČSÚ_obce-okresy'!$K65*ČSÚ_velikost!$F$41),1)</f>
        <v>1963874</v>
      </c>
      <c r="E6" s="169" t="s">
        <v>144</v>
      </c>
      <c r="F6" s="161"/>
      <c r="G6" s="161"/>
    </row>
    <row r="7" spans="1:7" x14ac:dyDescent="0.2">
      <c r="A7" s="176" t="s">
        <v>72</v>
      </c>
      <c r="B7" s="168" t="s">
        <v>54</v>
      </c>
      <c r="C7" s="168">
        <f>CEILING((Koeficient!$D$7*'ČSÚ_obce-okresy'!$J66*ČSÚ_velikost!$F$40),1)</f>
        <v>1252738</v>
      </c>
      <c r="D7" s="168">
        <f>CEILING((Koeficient!$D$7*'ČSÚ_obce-okresy'!$K66*ČSÚ_velikost!$F$41),1)</f>
        <v>1216675</v>
      </c>
      <c r="E7" s="169" t="s">
        <v>144</v>
      </c>
      <c r="F7" s="161"/>
      <c r="G7" s="161"/>
    </row>
    <row r="8" spans="1:7" x14ac:dyDescent="0.2">
      <c r="A8" s="176" t="s">
        <v>73</v>
      </c>
      <c r="B8" s="168">
        <f>CEILING((Koeficient!$D$7*'ČSÚ_obce-okresy'!$I67*ČSÚ_velikost!$F$39),1)</f>
        <v>1402395</v>
      </c>
      <c r="C8" s="168">
        <f>CEILING((Koeficient!$D$7*'ČSÚ_obce-okresy'!$J67*ČSÚ_velikost!$F$40),1)</f>
        <v>1430565</v>
      </c>
      <c r="D8" s="168">
        <f>CEILING((Koeficient!$D$7*'ČSÚ_obce-okresy'!$K67*ČSÚ_velikost!$F$41),1)</f>
        <v>1952621</v>
      </c>
      <c r="E8" s="169" t="s">
        <v>144</v>
      </c>
      <c r="F8" s="161"/>
      <c r="G8" s="161"/>
    </row>
    <row r="9" spans="1:7" ht="15" thickBot="1" x14ac:dyDescent="0.25">
      <c r="A9" s="180" t="s">
        <v>74</v>
      </c>
      <c r="B9" s="178">
        <f>CEILING((Koeficient!$D$7*'ČSÚ_obce-okresy'!$I68*ČSÚ_velikost!$F$39),1)</f>
        <v>900767</v>
      </c>
      <c r="C9" s="178">
        <f>CEILING((Koeficient!$D$7*'ČSÚ_obce-okresy'!$J68*ČSÚ_velikost!$F$40),1)</f>
        <v>781939</v>
      </c>
      <c r="D9" s="178">
        <f>CEILING((Koeficient!$D$7*'ČSÚ_obce-okresy'!$K68*ČSÚ_velikost!$F$41),1)</f>
        <v>1196344</v>
      </c>
      <c r="E9" s="179" t="s">
        <v>144</v>
      </c>
      <c r="F9" s="161"/>
      <c r="G9" s="161"/>
    </row>
  </sheetData>
  <sheetProtection algorithmName="SHA-512" hashValue="lKwqyU4FU6gmQPi84kVDFSKdjDNas80y1bnW+UFE+XcWSUy9yGSl2TtAIiTc9gbyTpo40vHCFH1CrKb+GObGbg==" saltValue="B3pyFukmfN6NfzL/gSLAFQ==" spinCount="100000" sheet="1" objects="1" scenarios="1"/>
  <mergeCells count="2">
    <mergeCell ref="A3:A4"/>
    <mergeCell ref="B3:E3"/>
  </mergeCell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activeCell="C1" sqref="C1"/>
    </sheetView>
  </sheetViews>
  <sheetFormatPr defaultRowHeight="14.25" x14ac:dyDescent="0.2"/>
  <cols>
    <col min="1" max="1" width="15.625" customWidth="1"/>
    <col min="2" max="5" width="10.375" customWidth="1"/>
  </cols>
  <sheetData>
    <row r="1" spans="1:7" ht="26.1" customHeight="1" x14ac:dyDescent="0.25">
      <c r="A1" s="159" t="s">
        <v>209</v>
      </c>
    </row>
    <row r="2" spans="1:7" ht="14.25" customHeight="1" thickBot="1" x14ac:dyDescent="0.25">
      <c r="A2" s="162"/>
      <c r="B2" s="161"/>
      <c r="C2" s="161"/>
      <c r="D2" s="161"/>
      <c r="E2" s="161"/>
      <c r="F2" s="161"/>
      <c r="G2" s="161"/>
    </row>
    <row r="3" spans="1:7" ht="15" thickBot="1" x14ac:dyDescent="0.25">
      <c r="A3" s="260" t="s">
        <v>135</v>
      </c>
      <c r="B3" s="262" t="s">
        <v>203</v>
      </c>
      <c r="C3" s="263"/>
      <c r="D3" s="263"/>
      <c r="E3" s="264"/>
    </row>
    <row r="4" spans="1:7" ht="15" thickBot="1" x14ac:dyDescent="0.25">
      <c r="A4" s="261"/>
      <c r="B4" s="163" t="s">
        <v>136</v>
      </c>
      <c r="C4" s="164" t="s">
        <v>137</v>
      </c>
      <c r="D4" s="164" t="s">
        <v>138</v>
      </c>
      <c r="E4" s="165" t="s">
        <v>139</v>
      </c>
    </row>
    <row r="5" spans="1:7" x14ac:dyDescent="0.2">
      <c r="A5" s="175" t="s">
        <v>65</v>
      </c>
      <c r="B5" s="166">
        <f>CEILING((Koeficient!$D$7*'ČSÚ_obce-okresy'!$I59*ČSÚ_velikost!$F$34),1)</f>
        <v>611674</v>
      </c>
      <c r="C5" s="166">
        <f>CEILING((Koeficient!$D$7*'ČSÚ_obce-okresy'!$J59*ČSÚ_velikost!$F$35),1)</f>
        <v>829688</v>
      </c>
      <c r="D5" s="166">
        <f>CEILING((Koeficient!$D$7*'ČSÚ_obce-okresy'!$K59*ČSÚ_velikost!$F$36),1)</f>
        <v>1035742</v>
      </c>
      <c r="E5" s="167" t="s">
        <v>144</v>
      </c>
    </row>
    <row r="6" spans="1:7" x14ac:dyDescent="0.2">
      <c r="A6" s="176" t="s">
        <v>66</v>
      </c>
      <c r="B6" s="168">
        <f>CEILING((Koeficient!$D$7*'ČSÚ_obce-okresy'!$I60*ČSÚ_velikost!$F$34),1)</f>
        <v>1050019</v>
      </c>
      <c r="C6" s="168">
        <f>CEILING((Koeficient!$D$7*'ČSÚ_obce-okresy'!$J60*ČSÚ_velikost!$F$35),1)</f>
        <v>888232</v>
      </c>
      <c r="D6" s="168">
        <f>CEILING((Koeficient!$D$7*'ČSÚ_obce-okresy'!$K60*ČSÚ_velikost!$F$36),1)</f>
        <v>1493171</v>
      </c>
      <c r="E6" s="169" t="s">
        <v>144</v>
      </c>
    </row>
    <row r="7" spans="1:7" x14ac:dyDescent="0.2">
      <c r="A7" s="176" t="s">
        <v>67</v>
      </c>
      <c r="B7" s="168">
        <f>CEILING((Koeficient!$D$7*'ČSÚ_obce-okresy'!$I61*ČSÚ_velikost!$F$34),1)</f>
        <v>751682</v>
      </c>
      <c r="C7" s="168">
        <f>CEILING((Koeficient!$D$7*'ČSÚ_obce-okresy'!$J61*ČSÚ_velikost!$F$35),1)</f>
        <v>968960</v>
      </c>
      <c r="D7" s="168" t="s">
        <v>144</v>
      </c>
      <c r="E7" s="169">
        <f>CEILING((Koeficient!$D$7*'ČSÚ_obce-okresy'!$L61*ČSÚ_velikost!$F$37),1)</f>
        <v>1934219</v>
      </c>
    </row>
    <row r="8" spans="1:7" ht="15" thickBot="1" x14ac:dyDescent="0.25">
      <c r="A8" s="180" t="s">
        <v>68</v>
      </c>
      <c r="B8" s="178">
        <f>CEILING((Koeficient!$D$7*'ČSÚ_obce-okresy'!$I62*ČSÚ_velikost!$F$34),1)</f>
        <v>1486743</v>
      </c>
      <c r="C8" s="178">
        <f>CEILING((Koeficient!$D$7*'ČSÚ_obce-okresy'!$J62*ČSÚ_velikost!$F$35),1)</f>
        <v>1239424</v>
      </c>
      <c r="D8" s="178">
        <f>CEILING((Koeficient!$D$7*'ČSÚ_obce-okresy'!$K62*ČSÚ_velikost!$F$36),1)</f>
        <v>1804074</v>
      </c>
      <c r="E8" s="179" t="s">
        <v>144</v>
      </c>
    </row>
  </sheetData>
  <sheetProtection algorithmName="SHA-512" hashValue="oXeHMxt4X2AWQlItRjOddnSwsDQk32u86nQYQWvaEixi56a+fhHFQxY+OBCihV7BFHd/RvkHBjKvTqQrnd9Q5A==" saltValue="IeAC3BSThnGl4EwV0Zl76Q==" spinCount="100000" sheet="1" objects="1" scenarios="1"/>
  <mergeCells count="2">
    <mergeCell ref="A3:A4"/>
    <mergeCell ref="B3:E3"/>
  </mergeCells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B1" sqref="B1"/>
    </sheetView>
  </sheetViews>
  <sheetFormatPr defaultRowHeight="14.25" x14ac:dyDescent="0.2"/>
  <cols>
    <col min="1" max="1" width="15.625" customWidth="1"/>
    <col min="2" max="5" width="10.375" customWidth="1"/>
  </cols>
  <sheetData>
    <row r="1" spans="1:7" ht="26.1" customHeight="1" x14ac:dyDescent="0.25">
      <c r="A1" s="159" t="s">
        <v>210</v>
      </c>
    </row>
    <row r="2" spans="1:7" ht="14.25" customHeight="1" thickBot="1" x14ac:dyDescent="0.25">
      <c r="A2" s="162"/>
      <c r="B2" s="161"/>
      <c r="C2" s="161"/>
      <c r="D2" s="161"/>
      <c r="E2" s="161"/>
      <c r="F2" s="161"/>
      <c r="G2" s="161"/>
    </row>
    <row r="3" spans="1:7" ht="15" thickBot="1" x14ac:dyDescent="0.25">
      <c r="A3" s="260" t="s">
        <v>135</v>
      </c>
      <c r="B3" s="262" t="s">
        <v>203</v>
      </c>
      <c r="C3" s="263"/>
      <c r="D3" s="263"/>
      <c r="E3" s="264"/>
      <c r="F3" s="161"/>
      <c r="G3" s="161"/>
    </row>
    <row r="4" spans="1:7" ht="15" thickBot="1" x14ac:dyDescent="0.25">
      <c r="A4" s="261"/>
      <c r="B4" s="163" t="s">
        <v>136</v>
      </c>
      <c r="C4" s="164" t="s">
        <v>137</v>
      </c>
      <c r="D4" s="164" t="s">
        <v>138</v>
      </c>
      <c r="E4" s="165" t="s">
        <v>139</v>
      </c>
      <c r="F4" s="161"/>
    </row>
    <row r="5" spans="1:7" x14ac:dyDescent="0.2">
      <c r="A5" s="175" t="s">
        <v>57</v>
      </c>
      <c r="B5" s="188">
        <f>CEILING((Koeficient!$D$7*'ČSÚ_obce-okresy'!$I51*ČSÚ_velikost!$F$29),1)</f>
        <v>256006</v>
      </c>
      <c r="C5" s="166">
        <f>CEILING((Koeficient!$D$7*'ČSÚ_obce-okresy'!$J51*ČSÚ_velikost!$F$30),1)</f>
        <v>577831</v>
      </c>
      <c r="D5" s="166">
        <f>CEILING((Koeficient!$D$7*'ČSÚ_obce-okresy'!$K51*ČSÚ_velikost!$F$31),1)</f>
        <v>602438</v>
      </c>
      <c r="E5" s="167">
        <f>CEILING((Koeficient!$D$7*'ČSÚ_obce-okresy'!$L51*ČSÚ_velikost!$F$32),1)</f>
        <v>989395</v>
      </c>
      <c r="F5" s="161"/>
    </row>
    <row r="6" spans="1:7" x14ac:dyDescent="0.2">
      <c r="A6" s="176" t="s">
        <v>58</v>
      </c>
      <c r="B6" s="189">
        <f>CEILING((Koeficient!$D$7*'ČSÚ_obce-okresy'!$I52*ČSÚ_velikost!$F$29),1)</f>
        <v>1248962</v>
      </c>
      <c r="C6" s="168">
        <f>CEILING((Koeficient!$D$7*'ČSÚ_obce-okresy'!$J52*ČSÚ_velikost!$F$30),1)</f>
        <v>277605</v>
      </c>
      <c r="D6" s="168">
        <f>CEILING((Koeficient!$D$7*'ČSÚ_obce-okresy'!$K52*ČSÚ_velikost!$F$31),1)</f>
        <v>502868</v>
      </c>
      <c r="E6" s="169" t="s">
        <v>144</v>
      </c>
      <c r="F6" s="161"/>
    </row>
    <row r="7" spans="1:7" x14ac:dyDescent="0.2">
      <c r="A7" s="176" t="s">
        <v>59</v>
      </c>
      <c r="B7" s="189">
        <f>CEILING((Koeficient!$D$7*'ČSÚ_obce-okresy'!$I53*ČSÚ_velikost!$F$29),1)</f>
        <v>832196</v>
      </c>
      <c r="C7" s="168">
        <f>CEILING((Koeficient!$D$7*'ČSÚ_obce-okresy'!$J53*ČSÚ_velikost!$F$30),1)</f>
        <v>802535</v>
      </c>
      <c r="D7" s="168">
        <f>CEILING((Koeficient!$D$7*'ČSÚ_obce-okresy'!$K53*ČSÚ_velikost!$F$31),1)</f>
        <v>1259568</v>
      </c>
      <c r="E7" s="169" t="s">
        <v>144</v>
      </c>
      <c r="F7" s="161"/>
    </row>
    <row r="8" spans="1:7" x14ac:dyDescent="0.2">
      <c r="A8" s="176" t="s">
        <v>60</v>
      </c>
      <c r="B8" s="189">
        <f>CEILING((Koeficient!$D$7*'ČSÚ_obce-okresy'!$I54*ČSÚ_velikost!$F$29),1)</f>
        <v>565887</v>
      </c>
      <c r="C8" s="168">
        <f>CEILING((Koeficient!$D$7*'ČSÚ_obce-okresy'!$J54*ČSÚ_velikost!$F$30),1)</f>
        <v>520103</v>
      </c>
      <c r="D8" s="168">
        <f>CEILING((Koeficient!$D$7*'ČSÚ_obce-okresy'!$K54*ČSÚ_velikost!$F$31),1)</f>
        <v>889780</v>
      </c>
      <c r="E8" s="169" t="s">
        <v>144</v>
      </c>
      <c r="F8" s="161"/>
    </row>
    <row r="9" spans="1:7" x14ac:dyDescent="0.2">
      <c r="A9" s="176" t="s">
        <v>61</v>
      </c>
      <c r="B9" s="189" t="s">
        <v>54</v>
      </c>
      <c r="C9" s="168">
        <f>CEILING((Koeficient!$D$7*'ČSÚ_obce-okresy'!$J55*ČSÚ_velikost!$F$30),1)</f>
        <v>230291</v>
      </c>
      <c r="D9" s="168">
        <f>CEILING((Koeficient!$D$7*'ČSÚ_obce-okresy'!$K55*ČSÚ_velikost!$F$31),1)</f>
        <v>271990</v>
      </c>
      <c r="E9" s="169">
        <f>CEILING((Koeficient!$D$7*'ČSÚ_obce-okresy'!$L55*ČSÚ_velikost!$F$32),1)</f>
        <v>388005</v>
      </c>
      <c r="F9" s="161"/>
    </row>
    <row r="10" spans="1:7" x14ac:dyDescent="0.2">
      <c r="A10" s="176" t="s">
        <v>62</v>
      </c>
      <c r="B10" s="189">
        <f>CEILING((Koeficient!$D$7*'ČSÚ_obce-okresy'!$I56*ČSÚ_velikost!$F$29),1)</f>
        <v>454519</v>
      </c>
      <c r="C10" s="168">
        <f>CEILING((Koeficient!$D$7*'ČSÚ_obce-okresy'!$J56*ČSÚ_velikost!$F$30),1)</f>
        <v>406234</v>
      </c>
      <c r="D10" s="168">
        <f>CEILING((Koeficient!$D$7*'ČSÚ_obce-okresy'!$K56*ČSÚ_velikost!$F$31),1)</f>
        <v>359677</v>
      </c>
      <c r="E10" s="169">
        <f>CEILING((Koeficient!$D$7*'ČSÚ_obce-okresy'!$L56*ČSÚ_velikost!$F$32),1)</f>
        <v>1071993</v>
      </c>
      <c r="F10" s="161"/>
    </row>
    <row r="11" spans="1:7" ht="15" thickBot="1" x14ac:dyDescent="0.25">
      <c r="A11" s="180" t="s">
        <v>63</v>
      </c>
      <c r="B11" s="190" t="s">
        <v>54</v>
      </c>
      <c r="C11" s="178">
        <f>CEILING((Koeficient!$D$7*'ČSÚ_obce-okresy'!$J57*ČSÚ_velikost!$F$30),1)</f>
        <v>419131</v>
      </c>
      <c r="D11" s="178" t="s">
        <v>144</v>
      </c>
      <c r="E11" s="179">
        <f>CEILING((Koeficient!$D$7*'ČSÚ_obce-okresy'!$L57*ČSÚ_velikost!$F$32),1)</f>
        <v>698552</v>
      </c>
      <c r="F11" s="161"/>
    </row>
  </sheetData>
  <sheetProtection algorithmName="SHA-512" hashValue="cL/4Kk12qTutUqSYm2bi2AvszyaCqRMS/CAvdIuiCl19S8dkflkyrCtD4CN7vz9X8XBUcjmu0y0DR6efm6Z87Q==" saltValue="zBpzKU0tthZXLerT5JnR1g==" spinCount="100000" sheet="1" objects="1" scenarios="1"/>
  <mergeCells count="2">
    <mergeCell ref="A3:A4"/>
    <mergeCell ref="B3:E3"/>
  </mergeCells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B1" sqref="B1"/>
    </sheetView>
  </sheetViews>
  <sheetFormatPr defaultRowHeight="14.25" x14ac:dyDescent="0.2"/>
  <cols>
    <col min="1" max="1" width="15.625" customWidth="1"/>
    <col min="2" max="5" width="10.375" customWidth="1"/>
  </cols>
  <sheetData>
    <row r="1" spans="1:7" ht="26.1" customHeight="1" x14ac:dyDescent="0.25">
      <c r="A1" s="159" t="s">
        <v>211</v>
      </c>
    </row>
    <row r="2" spans="1:7" ht="14.25" customHeight="1" thickBot="1" x14ac:dyDescent="0.25">
      <c r="A2" s="162"/>
      <c r="B2" s="161"/>
      <c r="C2" s="161"/>
      <c r="D2" s="161"/>
      <c r="E2" s="161"/>
      <c r="F2" s="161"/>
      <c r="G2" s="161"/>
    </row>
    <row r="3" spans="1:7" ht="15" thickBot="1" x14ac:dyDescent="0.25">
      <c r="A3" s="260" t="s">
        <v>135</v>
      </c>
      <c r="B3" s="262" t="s">
        <v>203</v>
      </c>
      <c r="C3" s="263"/>
      <c r="D3" s="263"/>
      <c r="E3" s="264"/>
      <c r="F3" s="161"/>
    </row>
    <row r="4" spans="1:7" ht="15" thickBot="1" x14ac:dyDescent="0.25">
      <c r="A4" s="261"/>
      <c r="B4" s="163" t="s">
        <v>136</v>
      </c>
      <c r="C4" s="164" t="s">
        <v>137</v>
      </c>
      <c r="D4" s="164" t="s">
        <v>138</v>
      </c>
      <c r="E4" s="165" t="s">
        <v>139</v>
      </c>
      <c r="F4" s="161"/>
    </row>
    <row r="5" spans="1:7" x14ac:dyDescent="0.2">
      <c r="A5" s="175" t="s">
        <v>52</v>
      </c>
      <c r="B5" s="188">
        <f>CEILING((Koeficient!$D$7*'ČSÚ_obce-okresy'!$I47*ČSÚ_velikost!$F$24),1)</f>
        <v>778478</v>
      </c>
      <c r="C5" s="166">
        <f>CEILING((Koeficient!$D$7*'ČSÚ_obce-okresy'!$J47*ČSÚ_velikost!$F$25),1)</f>
        <v>921621</v>
      </c>
      <c r="D5" s="166">
        <f>CEILING((Koeficient!$D$7*'ČSÚ_obce-okresy'!$K47*ČSÚ_velikost!$F$26),1)</f>
        <v>1037077</v>
      </c>
      <c r="E5" s="167" t="s">
        <v>144</v>
      </c>
      <c r="F5" s="161"/>
    </row>
    <row r="6" spans="1:7" x14ac:dyDescent="0.2">
      <c r="A6" s="176" t="s">
        <v>53</v>
      </c>
      <c r="B6" s="189">
        <f>CEILING((Koeficient!$D$7*'ČSÚ_obce-okresy'!$I48*ČSÚ_velikost!$F$24),1)</f>
        <v>1123909</v>
      </c>
      <c r="C6" s="168">
        <f>CEILING((Koeficient!$D$7*'ČSÚ_obce-okresy'!$J48*ČSÚ_velikost!$F$25),1)</f>
        <v>832047</v>
      </c>
      <c r="D6" s="168">
        <f>CEILING((Koeficient!$D$7*'ČSÚ_obce-okresy'!$K48*ČSÚ_velikost!$F$26),1)</f>
        <v>1119086</v>
      </c>
      <c r="E6" s="169">
        <f>CEILING((Koeficient!D7*'ČSÚ_obce-okresy'!L48*ČSÚ_velikost!F27),1)</f>
        <v>1869838</v>
      </c>
      <c r="F6" s="161"/>
    </row>
    <row r="7" spans="1:7" ht="15" thickBot="1" x14ac:dyDescent="0.25">
      <c r="A7" s="180" t="s">
        <v>55</v>
      </c>
      <c r="B7" s="190">
        <f>CEILING((Koeficient!$D$7*'ČSÚ_obce-okresy'!$I49*ČSÚ_velikost!$F$24),1)</f>
        <v>303511</v>
      </c>
      <c r="C7" s="178">
        <f>CEILING((Koeficient!$D$7*'ČSÚ_obce-okresy'!$J49*ČSÚ_velikost!$F$25),1)</f>
        <v>426189</v>
      </c>
      <c r="D7" s="178">
        <f>CEILING((Koeficient!$D$7*'ČSÚ_obce-okresy'!$K49*ČSÚ_velikost!$F$26),1)</f>
        <v>832480</v>
      </c>
      <c r="E7" s="179" t="s">
        <v>144</v>
      </c>
      <c r="F7" s="161"/>
    </row>
  </sheetData>
  <sheetProtection algorithmName="SHA-512" hashValue="NcwXdHLT51AYe0We47q4vjeCI1M/d4eTsE0DbDmrkXm949Q8pOIKPKuTJ8zIc4xrdjFwPCAWs8WffcP71kJtOg==" saltValue="norA7r2BLUqTa2n6tPIJqQ==" spinCount="100000" sheet="1" objects="1" scenarios="1"/>
  <mergeCells count="2">
    <mergeCell ref="A3:A4"/>
    <mergeCell ref="B3:E3"/>
  </mergeCells>
  <pageMargins left="0.7" right="0.7" top="0.78740157499999996" bottom="0.78740157499999996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B1" sqref="B1"/>
    </sheetView>
  </sheetViews>
  <sheetFormatPr defaultRowHeight="14.25" x14ac:dyDescent="0.2"/>
  <cols>
    <col min="1" max="1" width="15.625" customWidth="1"/>
    <col min="2" max="5" width="10.375" customWidth="1"/>
  </cols>
  <sheetData>
    <row r="1" spans="1:7" ht="26.1" customHeight="1" x14ac:dyDescent="0.25">
      <c r="A1" s="159" t="s">
        <v>212</v>
      </c>
    </row>
    <row r="2" spans="1:7" ht="14.25" customHeight="1" thickBot="1" x14ac:dyDescent="0.25">
      <c r="A2" s="162"/>
      <c r="B2" s="161"/>
      <c r="C2" s="161"/>
      <c r="D2" s="161"/>
      <c r="E2" s="161"/>
      <c r="F2" s="161"/>
      <c r="G2" s="161"/>
    </row>
    <row r="3" spans="1:7" ht="15" thickBot="1" x14ac:dyDescent="0.25">
      <c r="A3" s="260" t="s">
        <v>135</v>
      </c>
      <c r="B3" s="262" t="s">
        <v>203</v>
      </c>
      <c r="C3" s="263"/>
      <c r="D3" s="263"/>
      <c r="E3" s="264"/>
      <c r="F3" s="161"/>
    </row>
    <row r="4" spans="1:7" ht="15" thickBot="1" x14ac:dyDescent="0.25">
      <c r="A4" s="261"/>
      <c r="B4" s="163" t="s">
        <v>136</v>
      </c>
      <c r="C4" s="164" t="s">
        <v>137</v>
      </c>
      <c r="D4" s="164" t="s">
        <v>138</v>
      </c>
      <c r="E4" s="165" t="s">
        <v>139</v>
      </c>
      <c r="F4" s="161"/>
    </row>
    <row r="5" spans="1:7" x14ac:dyDescent="0.2">
      <c r="A5" s="175" t="s">
        <v>44</v>
      </c>
      <c r="B5" s="188">
        <f>CEILING((Koeficient!$D$7*'ČSÚ_obce-okresy'!$I32*ČSÚ_velikost!$F$19),1)</f>
        <v>603982</v>
      </c>
      <c r="C5" s="166">
        <f>CEILING((Koeficient!$D$7*'ČSÚ_obce-okresy'!$J32*ČSÚ_velikost!$F$20),1)</f>
        <v>916038</v>
      </c>
      <c r="D5" s="166">
        <f>CEILING((Koeficient!$D$7*'ČSÚ_obce-okresy'!$K32*ČSÚ_velikost!$F$21),1)</f>
        <v>1021014</v>
      </c>
      <c r="E5" s="167" t="s">
        <v>144</v>
      </c>
      <c r="F5" s="161"/>
    </row>
    <row r="6" spans="1:7" x14ac:dyDescent="0.2">
      <c r="A6" s="176" t="s">
        <v>45</v>
      </c>
      <c r="B6" s="189">
        <f>CEILING((Koeficient!$D$7*'ČSÚ_obce-okresy'!$I33*ČSÚ_velikost!$F$19),1)</f>
        <v>826472</v>
      </c>
      <c r="C6" s="168">
        <f>CEILING((Koeficient!$D$7*'ČSÚ_obce-okresy'!$J33*ČSÚ_velikost!$F$20),1)</f>
        <v>1118312</v>
      </c>
      <c r="D6" s="168">
        <f>CEILING((Koeficient!$D$7*'ČSÚ_obce-okresy'!$K33*ČSÚ_velikost!$F$21),1)</f>
        <v>1360245</v>
      </c>
      <c r="E6" s="169" t="s">
        <v>144</v>
      </c>
      <c r="F6" s="161"/>
    </row>
    <row r="7" spans="1:7" x14ac:dyDescent="0.2">
      <c r="A7" s="176" t="s">
        <v>46</v>
      </c>
      <c r="B7" s="189" t="s">
        <v>54</v>
      </c>
      <c r="C7" s="168">
        <f>CEILING((Koeficient!$D$7*'ČSÚ_obce-okresy'!$J34*ČSÚ_velikost!$F$20),1)</f>
        <v>1439068</v>
      </c>
      <c r="D7" s="168" t="s">
        <v>144</v>
      </c>
      <c r="E7" s="169" t="s">
        <v>144</v>
      </c>
      <c r="F7" s="161"/>
    </row>
    <row r="8" spans="1:7" x14ac:dyDescent="0.2">
      <c r="A8" s="176" t="s">
        <v>47</v>
      </c>
      <c r="B8" s="189">
        <f>CEILING((Koeficient!$D$7*'ČSÚ_obce-okresy'!$I35*ČSÚ_velikost!$F$19),1)</f>
        <v>1737435</v>
      </c>
      <c r="C8" s="168">
        <f>CEILING((Koeficient!$D$7*'ČSÚ_obce-okresy'!$J35*ČSÚ_velikost!$F$20),1)</f>
        <v>1368830</v>
      </c>
      <c r="D8" s="168" t="s">
        <v>144</v>
      </c>
      <c r="E8" s="169">
        <f>CEILING((Koeficient!D7*'ČSÚ_obce-okresy'!L35*ČSÚ_velikost!F22),1)</f>
        <v>2194711</v>
      </c>
      <c r="F8" s="161"/>
    </row>
    <row r="9" spans="1:7" x14ac:dyDescent="0.2">
      <c r="A9" s="176" t="s">
        <v>48</v>
      </c>
      <c r="B9" s="189">
        <f>CEILING((Koeficient!$D$7*'ČSÚ_obce-okresy'!$I36*ČSÚ_velikost!$F$19),1)</f>
        <v>909686</v>
      </c>
      <c r="C9" s="168">
        <f>CEILING((Koeficient!$D$7*'ČSÚ_obce-okresy'!$J36*ČSÚ_velikost!$F$20),1)</f>
        <v>1583571</v>
      </c>
      <c r="D9" s="168" t="s">
        <v>144</v>
      </c>
      <c r="E9" s="169" t="s">
        <v>144</v>
      </c>
      <c r="F9" s="161"/>
    </row>
    <row r="10" spans="1:7" x14ac:dyDescent="0.2">
      <c r="A10" s="176" t="s">
        <v>49</v>
      </c>
      <c r="B10" s="189">
        <f>CEILING((Koeficient!$D$7*'ČSÚ_obce-okresy'!$I37*ČSÚ_velikost!$F$19),1)</f>
        <v>832222</v>
      </c>
      <c r="C10" s="168">
        <f>CEILING((Koeficient!$D$7*'ČSÚ_obce-okresy'!$J37*ČSÚ_velikost!$F$20),1)</f>
        <v>1426445</v>
      </c>
      <c r="D10" s="168">
        <f>CEILING((Koeficient!$D$7*'ČSÚ_obce-okresy'!$K37*ČSÚ_velikost!$F$21),1)</f>
        <v>1351978</v>
      </c>
      <c r="E10" s="169" t="s">
        <v>144</v>
      </c>
      <c r="F10" s="161"/>
    </row>
    <row r="11" spans="1:7" ht="15" thickBot="1" x14ac:dyDescent="0.25">
      <c r="A11" s="180" t="s">
        <v>50</v>
      </c>
      <c r="B11" s="190">
        <f>CEILING((Koeficient!$D$7*'ČSÚ_obce-okresy'!$I38*ČSÚ_velikost!$F$19),1)</f>
        <v>661241</v>
      </c>
      <c r="C11" s="178">
        <f>CEILING((Koeficient!$D$7*'ČSÚ_obce-okresy'!$J38*ČSÚ_velikost!$F$20),1)</f>
        <v>1250269</v>
      </c>
      <c r="D11" s="178">
        <f>CEILING((Koeficient!$D$7*'ČSÚ_obce-okresy'!$K38*ČSÚ_velikost!$F$21),1)</f>
        <v>1408591</v>
      </c>
      <c r="E11" s="179" t="s">
        <v>144</v>
      </c>
      <c r="F11" s="161"/>
    </row>
  </sheetData>
  <sheetProtection algorithmName="SHA-512" hashValue="3SM5pUW4WUqprlcZ7Ri5ns9CI21HvHN+bHR6ECbWDZXYOKD8twlMOQeQG7zSLYnKigpjk94udS3uEMCQQGsb4g==" saltValue="MNGoZhEqRWi6dcshwzi5lw==" spinCount="100000" sheet="1" objects="1" scenarios="1"/>
  <mergeCells count="2">
    <mergeCell ref="A3:A4"/>
    <mergeCell ref="B3:E3"/>
  </mergeCells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B1" sqref="B1"/>
    </sheetView>
  </sheetViews>
  <sheetFormatPr defaultRowHeight="14.25" x14ac:dyDescent="0.2"/>
  <cols>
    <col min="1" max="1" width="15.625" customWidth="1"/>
    <col min="2" max="5" width="10.375" customWidth="1"/>
  </cols>
  <sheetData>
    <row r="1" spans="1:7" ht="26.1" customHeight="1" x14ac:dyDescent="0.25">
      <c r="A1" s="159" t="s">
        <v>213</v>
      </c>
    </row>
    <row r="2" spans="1:7" ht="14.25" customHeight="1" thickBot="1" x14ac:dyDescent="0.25">
      <c r="A2" s="162"/>
      <c r="B2" s="161"/>
      <c r="C2" s="161"/>
      <c r="D2" s="161"/>
      <c r="E2" s="161"/>
      <c r="F2" s="161"/>
      <c r="G2" s="161"/>
    </row>
    <row r="3" spans="1:7" ht="15" thickBot="1" x14ac:dyDescent="0.25">
      <c r="A3" s="260" t="s">
        <v>135</v>
      </c>
      <c r="B3" s="262" t="s">
        <v>203</v>
      </c>
      <c r="C3" s="263"/>
      <c r="D3" s="263"/>
      <c r="E3" s="264"/>
      <c r="F3" s="161"/>
    </row>
    <row r="4" spans="1:7" ht="15" thickBot="1" x14ac:dyDescent="0.25">
      <c r="A4" s="261"/>
      <c r="B4" s="163" t="s">
        <v>136</v>
      </c>
      <c r="C4" s="164" t="s">
        <v>137</v>
      </c>
      <c r="D4" s="164" t="s">
        <v>138</v>
      </c>
      <c r="E4" s="165" t="s">
        <v>139</v>
      </c>
      <c r="F4" s="161"/>
    </row>
    <row r="5" spans="1:7" x14ac:dyDescent="0.2">
      <c r="A5" s="175" t="s">
        <v>36</v>
      </c>
      <c r="B5" s="188">
        <f>CEILING((Koeficient!$D$7*'ČSÚ_obce-okresy'!$I24*ČSÚ_velikost!$F$14),1)</f>
        <v>1071838</v>
      </c>
      <c r="C5" s="166">
        <f>CEILING((Koeficient!$D$7*'ČSÚ_obce-okresy'!$J24*ČSÚ_velikost!$F$15),1)</f>
        <v>1311995</v>
      </c>
      <c r="D5" s="166" t="s">
        <v>144</v>
      </c>
      <c r="E5" s="167">
        <f>CEILING((Koeficient!$D$7*'ČSÚ_obce-okresy'!$L24*ČSÚ_velikost!$F$17),1)</f>
        <v>2171474</v>
      </c>
      <c r="F5" s="161"/>
    </row>
    <row r="6" spans="1:7" x14ac:dyDescent="0.2">
      <c r="A6" s="176" t="s">
        <v>37</v>
      </c>
      <c r="B6" s="189">
        <f>CEILING((Koeficient!$D$7*'ČSÚ_obce-okresy'!$I25*ČSÚ_velikost!$F$14),1)</f>
        <v>1025142</v>
      </c>
      <c r="C6" s="168">
        <f>CEILING((Koeficient!$D$7*'ČSÚ_obce-okresy'!$J25*ČSÚ_velikost!$F$15),1)</f>
        <v>1142764</v>
      </c>
      <c r="D6" s="168">
        <f>CEILING((Koeficient!$D$7*'ČSÚ_obce-okresy'!$K25*ČSÚ_velikost!$F$16),1)</f>
        <v>1443263</v>
      </c>
      <c r="E6" s="169" t="s">
        <v>144</v>
      </c>
      <c r="F6" s="161"/>
    </row>
    <row r="7" spans="1:7" x14ac:dyDescent="0.2">
      <c r="A7" s="176" t="s">
        <v>38</v>
      </c>
      <c r="B7" s="189">
        <f>CEILING((Koeficient!$D$7*'ČSÚ_obce-okresy'!$I26*ČSÚ_velikost!$F$14),1)</f>
        <v>526641</v>
      </c>
      <c r="C7" s="168">
        <f>CEILING((Koeficient!$D$7*'ČSÚ_obce-okresy'!$J26*ČSÚ_velikost!$F$15),1)</f>
        <v>1058607</v>
      </c>
      <c r="D7" s="168">
        <f>CEILING((Koeficient!$D$7*'ČSÚ_obce-okresy'!$K26*ČSÚ_velikost!$F$16),1)</f>
        <v>1251392</v>
      </c>
      <c r="E7" s="169" t="s">
        <v>144</v>
      </c>
      <c r="F7" s="161"/>
    </row>
    <row r="8" spans="1:7" x14ac:dyDescent="0.2">
      <c r="A8" s="176" t="s">
        <v>39</v>
      </c>
      <c r="B8" s="189">
        <f>CEILING((Koeficient!$D$7*'ČSÚ_obce-okresy'!$I27*ČSÚ_velikost!$F$14),1)</f>
        <v>726407</v>
      </c>
      <c r="C8" s="168">
        <f>CEILING((Koeficient!$D$7*'ČSÚ_obce-okresy'!$J27*ČSÚ_velikost!$F$15),1)</f>
        <v>924442</v>
      </c>
      <c r="D8" s="168">
        <f>CEILING((Koeficient!$D$7*'ČSÚ_obce-okresy'!$K27*ČSÚ_velikost!$F$16),1)</f>
        <v>1638031</v>
      </c>
      <c r="E8" s="169" t="s">
        <v>144</v>
      </c>
      <c r="F8" s="161"/>
    </row>
    <row r="9" spans="1:7" x14ac:dyDescent="0.2">
      <c r="A9" s="176" t="s">
        <v>40</v>
      </c>
      <c r="B9" s="189">
        <f>CEILING((Koeficient!$D$7*'ČSÚ_obce-okresy'!$I28*ČSÚ_velikost!$F$14),1)</f>
        <v>1189014</v>
      </c>
      <c r="C9" s="168">
        <f>CEILING((Koeficient!$D$7*'ČSÚ_obce-okresy'!$J28*ČSÚ_velikost!$F$15),1)</f>
        <v>630041</v>
      </c>
      <c r="D9" s="168">
        <f>CEILING((Koeficient!$D$7*'ČSÚ_obce-okresy'!$K28*ČSÚ_velikost!$F$16),1)</f>
        <v>1184310</v>
      </c>
      <c r="E9" s="169" t="s">
        <v>144</v>
      </c>
      <c r="F9" s="161"/>
    </row>
    <row r="10" spans="1:7" x14ac:dyDescent="0.2">
      <c r="A10" s="176" t="s">
        <v>41</v>
      </c>
      <c r="B10" s="189">
        <f>CEILING((Koeficient!$D$7*'ČSÚ_obce-okresy'!$I29*ČSÚ_velikost!$F$14),1)</f>
        <v>778243</v>
      </c>
      <c r="C10" s="168">
        <f>CEILING((Koeficient!$D$7*'ČSÚ_obce-okresy'!$J29*ČSÚ_velikost!$F$15),1)</f>
        <v>1185682</v>
      </c>
      <c r="D10" s="168">
        <f>CEILING((Koeficient!$D$7*'ČSÚ_obce-okresy'!$K29*ČSÚ_velikost!$F$16),1)</f>
        <v>1275710</v>
      </c>
      <c r="E10" s="169" t="s">
        <v>144</v>
      </c>
      <c r="F10" s="161"/>
    </row>
    <row r="11" spans="1:7" ht="15" thickBot="1" x14ac:dyDescent="0.25">
      <c r="A11" s="180" t="s">
        <v>42</v>
      </c>
      <c r="B11" s="190">
        <f>CEILING((Koeficient!$D$7*'ČSÚ_obce-okresy'!$I30*ČSÚ_velikost!$F$14),1)</f>
        <v>301261</v>
      </c>
      <c r="C11" s="178">
        <f>CEILING((Koeficient!$D$7*'ČSÚ_obce-okresy'!$J30*ČSÚ_velikost!$F$15),1)</f>
        <v>1087193</v>
      </c>
      <c r="D11" s="178">
        <f>CEILING((Koeficient!$D$7*'ČSÚ_obce-okresy'!$K30*ČSÚ_velikost!$F$16),1)</f>
        <v>1493118</v>
      </c>
      <c r="E11" s="179" t="s">
        <v>144</v>
      </c>
      <c r="F11" s="161"/>
    </row>
  </sheetData>
  <sheetProtection algorithmName="SHA-512" hashValue="eKVBq3BgB3lSjEqXKO4zuyXCXIBsA1ddU4oBxSEKmA61aEP/KYNn9HzuHo9hBY5KzQgbXEJZ/m2njWjS3cuLwA==" saltValue="gQzNReq7qvCVIJ5p3wrm4g==" spinCount="100000" sheet="1" objects="1" scenarios="1"/>
  <mergeCells count="2">
    <mergeCell ref="A3:A4"/>
    <mergeCell ref="B3:E3"/>
  </mergeCells>
  <pageMargins left="0.7" right="0.7" top="0.78740157499999996" bottom="0.78740157499999996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B1" sqref="B1"/>
    </sheetView>
  </sheetViews>
  <sheetFormatPr defaultRowHeight="14.25" x14ac:dyDescent="0.2"/>
  <cols>
    <col min="1" max="1" width="15.625" customWidth="1"/>
    <col min="2" max="5" width="10.375" customWidth="1"/>
  </cols>
  <sheetData>
    <row r="1" spans="1:7" ht="26.1" customHeight="1" x14ac:dyDescent="0.25">
      <c r="A1" s="159" t="s">
        <v>214</v>
      </c>
    </row>
    <row r="2" spans="1:7" ht="14.25" customHeight="1" thickBot="1" x14ac:dyDescent="0.25">
      <c r="A2" s="162"/>
      <c r="B2" s="161"/>
      <c r="C2" s="161"/>
      <c r="D2" s="161"/>
      <c r="E2" s="161"/>
      <c r="F2" s="161"/>
      <c r="G2" s="161"/>
    </row>
    <row r="3" spans="1:7" ht="15" thickBot="1" x14ac:dyDescent="0.25">
      <c r="A3" s="260" t="s">
        <v>135</v>
      </c>
      <c r="B3" s="262" t="s">
        <v>203</v>
      </c>
      <c r="C3" s="263"/>
      <c r="D3" s="263"/>
      <c r="E3" s="264"/>
    </row>
    <row r="4" spans="1:7" ht="15" thickBot="1" x14ac:dyDescent="0.25">
      <c r="A4" s="261"/>
      <c r="B4" s="163" t="s">
        <v>136</v>
      </c>
      <c r="C4" s="164" t="s">
        <v>137</v>
      </c>
      <c r="D4" s="164" t="s">
        <v>138</v>
      </c>
      <c r="E4" s="165" t="s">
        <v>139</v>
      </c>
    </row>
    <row r="5" spans="1:7" x14ac:dyDescent="0.2">
      <c r="A5" s="175" t="s">
        <v>18</v>
      </c>
      <c r="B5" s="188">
        <f>CEILING((Koeficient!$D$7*'ČSÚ_obce-okresy'!$I11*ČSÚ_velikost!$F$9),1)</f>
        <v>1358339</v>
      </c>
      <c r="C5" s="166">
        <f>CEILING((Koeficient!$D$7*'ČSÚ_obce-okresy'!$J11*ČSÚ_velikost!$F$10),1)</f>
        <v>1600221</v>
      </c>
      <c r="D5" s="166">
        <f>CEILING((Koeficient!$D$7*'ČSÚ_obce-okresy'!$K11*ČSÚ_velikost!$F$11),1)</f>
        <v>2032876</v>
      </c>
      <c r="E5" s="167" t="s">
        <v>144</v>
      </c>
    </row>
    <row r="6" spans="1:7" x14ac:dyDescent="0.2">
      <c r="A6" s="176" t="s">
        <v>23</v>
      </c>
      <c r="B6" s="189">
        <f>CEILING((Koeficient!$D$7*'ČSÚ_obce-okresy'!$I12*ČSÚ_velikost!$F$9),1)</f>
        <v>1589146</v>
      </c>
      <c r="C6" s="168">
        <f>CEILING((Koeficient!$D$7*'ČSÚ_obce-okresy'!$J12*ČSÚ_velikost!$F$10),1)</f>
        <v>1929186</v>
      </c>
      <c r="D6" s="168">
        <f>CEILING((Koeficient!$D$7*'ČSÚ_obce-okresy'!$K12*ČSÚ_velikost!$F$11),1)</f>
        <v>2286930</v>
      </c>
      <c r="E6" s="169" t="s">
        <v>144</v>
      </c>
    </row>
    <row r="7" spans="1:7" x14ac:dyDescent="0.2">
      <c r="A7" s="176" t="s">
        <v>24</v>
      </c>
      <c r="B7" s="189">
        <f>CEILING((Koeficient!$D$7*'ČSÚ_obce-okresy'!$I13*ČSÚ_velikost!$F$9),1)</f>
        <v>1192455</v>
      </c>
      <c r="C7" s="168">
        <f>CEILING((Koeficient!$D$7*'ČSÚ_obce-okresy'!$J13*ČSÚ_velikost!$F$10),1)</f>
        <v>1832076</v>
      </c>
      <c r="D7" s="168">
        <f>CEILING((Koeficient!$D$7*'ČSÚ_obce-okresy'!$K13*ČSÚ_velikost!$F$11),1)</f>
        <v>1721176</v>
      </c>
      <c r="E7" s="169">
        <f>CEILING((Koeficient!$D$7*'ČSÚ_obce-okresy'!$L13*ČSÚ_velikost!$F$12),1)</f>
        <v>1894124</v>
      </c>
    </row>
    <row r="8" spans="1:7" x14ac:dyDescent="0.2">
      <c r="A8" s="176" t="s">
        <v>25</v>
      </c>
      <c r="B8" s="189">
        <f>CEILING((Koeficient!$D$7*'ČSÚ_obce-okresy'!$I14*ČSÚ_velikost!$F$9),1)</f>
        <v>903175</v>
      </c>
      <c r="C8" s="168">
        <f>CEILING((Koeficient!$D$7*'ČSÚ_obce-okresy'!$J14*ČSÚ_velikost!$F$10),1)</f>
        <v>1488552</v>
      </c>
      <c r="D8" s="168">
        <f>CEILING((Koeficient!$D$7*'ČSÚ_obce-okresy'!$K14*ČSÚ_velikost!$F$11),1)</f>
        <v>1756752</v>
      </c>
      <c r="E8" s="169" t="s">
        <v>144</v>
      </c>
    </row>
    <row r="9" spans="1:7" x14ac:dyDescent="0.2">
      <c r="A9" s="176" t="s">
        <v>26</v>
      </c>
      <c r="B9" s="189">
        <f>CEILING((Koeficient!$D$7*'ČSÚ_obce-okresy'!$I15*ČSÚ_velikost!$F$9),1)</f>
        <v>1035493</v>
      </c>
      <c r="C9" s="168">
        <f>CEILING((Koeficient!$D$7*'ČSÚ_obce-okresy'!$J15*ČSÚ_velikost!$F$10),1)</f>
        <v>1013845</v>
      </c>
      <c r="D9" s="168">
        <f>CEILING((Koeficient!$D$7*'ČSÚ_obce-okresy'!$K15*ČSÚ_velikost!$F$11),1)</f>
        <v>1397150</v>
      </c>
      <c r="E9" s="169" t="s">
        <v>144</v>
      </c>
    </row>
    <row r="10" spans="1:7" x14ac:dyDescent="0.2">
      <c r="A10" s="176" t="s">
        <v>27</v>
      </c>
      <c r="B10" s="189">
        <f>CEILING((Koeficient!$D$7*'ČSÚ_obce-okresy'!$I16*ČSÚ_velikost!$F$9),1)</f>
        <v>1331664</v>
      </c>
      <c r="C10" s="168">
        <f>CEILING((Koeficient!$D$7*'ČSÚ_obce-okresy'!$J16*ČSÚ_velikost!$F$10),1)</f>
        <v>1339480</v>
      </c>
      <c r="D10" s="168">
        <f>CEILING((Koeficient!$D$7*'ČSÚ_obce-okresy'!$K16*ČSÚ_velikost!$F$11),1)</f>
        <v>1738521</v>
      </c>
      <c r="E10" s="169" t="s">
        <v>144</v>
      </c>
    </row>
    <row r="11" spans="1:7" x14ac:dyDescent="0.2">
      <c r="A11" s="176" t="s">
        <v>29</v>
      </c>
      <c r="B11" s="189">
        <f>CEILING((Koeficient!$D$7*'ČSÚ_obce-okresy'!$I17*ČSÚ_velikost!$F$9),1)</f>
        <v>1838854</v>
      </c>
      <c r="C11" s="168">
        <f>CEILING((Koeficient!$D$7*'ČSÚ_obce-okresy'!$J17*ČSÚ_velikost!$F$10),1)</f>
        <v>1929186</v>
      </c>
      <c r="D11" s="168">
        <f>CEILING((Koeficient!$D$7*'ČSÚ_obce-okresy'!$K17*ČSÚ_velikost!$F$11),1)</f>
        <v>2403549</v>
      </c>
      <c r="E11" s="169" t="s">
        <v>144</v>
      </c>
    </row>
    <row r="12" spans="1:7" x14ac:dyDescent="0.2">
      <c r="A12" s="176" t="s">
        <v>30</v>
      </c>
      <c r="B12" s="189">
        <f>CEILING((Koeficient!$D$7*'ČSÚ_obce-okresy'!$I18*ČSÚ_velikost!$F$9),1)</f>
        <v>1165515</v>
      </c>
      <c r="C12" s="168">
        <f>CEILING((Koeficient!$D$7*'ČSÚ_obce-okresy'!$J18*ČSÚ_velikost!$F$10),1)</f>
        <v>2138816</v>
      </c>
      <c r="D12" s="168">
        <f>CEILING((Koeficient!$D$7*'ČSÚ_obce-okresy'!$K18*ČSÚ_velikost!$F$11),1)</f>
        <v>1982463</v>
      </c>
      <c r="E12" s="169" t="s">
        <v>144</v>
      </c>
    </row>
    <row r="13" spans="1:7" x14ac:dyDescent="0.2">
      <c r="A13" s="176" t="s">
        <v>31</v>
      </c>
      <c r="B13" s="189">
        <f>CEILING((Koeficient!$D$7*'ČSÚ_obce-okresy'!$I19*ČSÚ_velikost!$F$9),1)</f>
        <v>2611035</v>
      </c>
      <c r="C13" s="168">
        <f>CEILING((Koeficient!$D$7*'ČSÚ_obce-okresy'!$J19*ČSÚ_velikost!$F$10),1)</f>
        <v>2421085</v>
      </c>
      <c r="D13" s="168">
        <f>CEILING((Koeficient!$D$7*'ČSÚ_obce-okresy'!$K19*ČSÚ_velikost!$F$11),1)</f>
        <v>2467764</v>
      </c>
      <c r="E13" s="169" t="s">
        <v>144</v>
      </c>
    </row>
    <row r="14" spans="1:7" x14ac:dyDescent="0.2">
      <c r="A14" s="176" t="s">
        <v>32</v>
      </c>
      <c r="B14" s="189">
        <f>CEILING((Koeficient!$D$7*'ČSÚ_obce-okresy'!$I20*ČSÚ_velikost!$F$9),1)</f>
        <v>2624726</v>
      </c>
      <c r="C14" s="168">
        <f>CEILING((Koeficient!$D$7*'ČSÚ_obce-okresy'!$J20*ČSÚ_velikost!$F$10),1)</f>
        <v>2453067</v>
      </c>
      <c r="D14" s="168" t="s">
        <v>144</v>
      </c>
      <c r="E14" s="169" t="s">
        <v>144</v>
      </c>
    </row>
    <row r="15" spans="1:7" x14ac:dyDescent="0.2">
      <c r="A15" s="176" t="s">
        <v>33</v>
      </c>
      <c r="B15" s="189">
        <f>CEILING((Koeficient!$D$7*'ČSÚ_obce-okresy'!$I21*ČSÚ_velikost!$F$9),1)</f>
        <v>845319</v>
      </c>
      <c r="C15" s="168">
        <f>CEILING((Koeficient!$D$7*'ČSÚ_obce-okresy'!$J21*ČSÚ_velikost!$F$10),1)</f>
        <v>1479956</v>
      </c>
      <c r="D15" s="168">
        <f>CEILING((Koeficient!$D$7*'ČSÚ_obce-okresy'!$K21*ČSÚ_velikost!$F$11),1)</f>
        <v>1424607</v>
      </c>
      <c r="E15" s="169" t="s">
        <v>144</v>
      </c>
    </row>
    <row r="16" spans="1:7" ht="15" thickBot="1" x14ac:dyDescent="0.25">
      <c r="A16" s="180" t="s">
        <v>34</v>
      </c>
      <c r="B16" s="190">
        <f>CEILING((Koeficient!$D$7*'ČSÚ_obce-okresy'!$I22*ČSÚ_velikost!$F$9),1)</f>
        <v>924992</v>
      </c>
      <c r="C16" s="178">
        <f>CEILING((Koeficient!$D$7*'ČSÚ_obce-okresy'!$J22*ČSÚ_velikost!$F$10),1)</f>
        <v>1500478</v>
      </c>
      <c r="D16" s="178">
        <f>CEILING((Koeficient!$D$7*'ČSÚ_obce-okresy'!$K22*ČSÚ_velikost!$F$11),1)</f>
        <v>1653418</v>
      </c>
      <c r="E16" s="179" t="s">
        <v>144</v>
      </c>
    </row>
    <row r="17" spans="1:5" x14ac:dyDescent="0.2">
      <c r="A17" s="161"/>
      <c r="B17" s="161"/>
      <c r="C17" s="161"/>
      <c r="D17" s="161"/>
      <c r="E17" s="161"/>
    </row>
    <row r="18" spans="1:5" x14ac:dyDescent="0.2">
      <c r="A18" s="161"/>
      <c r="B18" s="161"/>
      <c r="C18" s="161"/>
      <c r="D18" s="161"/>
      <c r="E18" s="161"/>
    </row>
    <row r="19" spans="1:5" x14ac:dyDescent="0.2">
      <c r="A19" s="161"/>
      <c r="B19" s="161"/>
      <c r="C19" s="161"/>
      <c r="D19" s="161"/>
      <c r="E19" s="161"/>
    </row>
  </sheetData>
  <sheetProtection algorithmName="SHA-512" hashValue="u1knc/XEBqeX5f5cwsYOgVKLaVSIirBtA2iQX6W020ZY0pea7NL+TtHRwMwFkg/yD+c+3xZBRBjtkWmMVh1KRA==" saltValue="vy3wLa7Nb6ZZ7LWpyOxdxg==" spinCount="100000" sheet="1" objects="1" scenarios="1"/>
  <mergeCells count="2">
    <mergeCell ref="A3:A4"/>
    <mergeCell ref="B3:E3"/>
  </mergeCells>
  <pageMargins left="0.7" right="0.7" top="0.78740157499999996" bottom="0.78740157499999996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B1" sqref="B1"/>
    </sheetView>
  </sheetViews>
  <sheetFormatPr defaultRowHeight="14.25" x14ac:dyDescent="0.2"/>
  <cols>
    <col min="1" max="1" width="15.625" customWidth="1"/>
    <col min="2" max="5" width="10.375" customWidth="1"/>
  </cols>
  <sheetData>
    <row r="1" spans="1:7" ht="26.1" customHeight="1" x14ac:dyDescent="0.25">
      <c r="A1" s="159" t="s">
        <v>215</v>
      </c>
    </row>
    <row r="2" spans="1:7" ht="14.25" customHeight="1" thickBot="1" x14ac:dyDescent="0.25">
      <c r="A2" s="162"/>
      <c r="B2" s="161"/>
      <c r="C2" s="161"/>
      <c r="D2" s="161"/>
      <c r="E2" s="161"/>
      <c r="F2" s="161"/>
      <c r="G2" s="161"/>
    </row>
    <row r="3" spans="1:7" ht="15" thickBot="1" x14ac:dyDescent="0.25">
      <c r="A3" s="260" t="s">
        <v>135</v>
      </c>
      <c r="B3" s="262" t="s">
        <v>203</v>
      </c>
      <c r="C3" s="263"/>
      <c r="D3" s="263"/>
      <c r="E3" s="264"/>
      <c r="F3" s="161"/>
      <c r="G3" s="161"/>
    </row>
    <row r="4" spans="1:7" ht="15" thickBot="1" x14ac:dyDescent="0.25">
      <c r="A4" s="261"/>
      <c r="B4" s="163" t="s">
        <v>136</v>
      </c>
      <c r="C4" s="164" t="s">
        <v>137</v>
      </c>
      <c r="D4" s="164" t="s">
        <v>138</v>
      </c>
      <c r="E4" s="165" t="s">
        <v>139</v>
      </c>
      <c r="F4" s="161"/>
      <c r="G4" s="161"/>
    </row>
    <row r="5" spans="1:7" x14ac:dyDescent="0.2">
      <c r="A5" s="175" t="s">
        <v>113</v>
      </c>
      <c r="B5" s="172" t="s">
        <v>144</v>
      </c>
      <c r="C5" s="172" t="s">
        <v>144</v>
      </c>
      <c r="D5" s="172" t="s">
        <v>144</v>
      </c>
      <c r="E5" s="167">
        <f>CEILING((Koeficient!D7*'ČSÚ_obce-okresy'!L7*ČSÚ_velikost!F5),1)</f>
        <v>7211477</v>
      </c>
      <c r="F5" s="161"/>
      <c r="G5" s="161"/>
    </row>
    <row r="6" spans="1:7" x14ac:dyDescent="0.2">
      <c r="A6" s="176" t="s">
        <v>164</v>
      </c>
      <c r="B6" s="170" t="s">
        <v>144</v>
      </c>
      <c r="C6" s="170" t="s">
        <v>144</v>
      </c>
      <c r="D6" s="170" t="s">
        <v>144</v>
      </c>
      <c r="E6" s="169">
        <f>CEILING((Koeficient!D7*'ČSÚ_obce-okresy'!L8*ČSÚ_velikost!F6),1)</f>
        <v>5581053</v>
      </c>
      <c r="F6" s="161"/>
      <c r="G6" s="161"/>
    </row>
    <row r="7" spans="1:7" ht="15" thickBot="1" x14ac:dyDescent="0.25">
      <c r="A7" s="180" t="s">
        <v>165</v>
      </c>
      <c r="B7" s="181" t="s">
        <v>144</v>
      </c>
      <c r="C7" s="181" t="s">
        <v>144</v>
      </c>
      <c r="D7" s="181" t="s">
        <v>144</v>
      </c>
      <c r="E7" s="179">
        <f>CEILING((Koeficient!D7*'ČSÚ_obce-okresy'!L9*ČSÚ_velikost!F7),1)</f>
        <v>4155450</v>
      </c>
      <c r="F7" s="161"/>
      <c r="G7" s="161"/>
    </row>
  </sheetData>
  <sheetProtection algorithmName="SHA-512" hashValue="aolEkqTYaoKYDR934Tyt7YSi5wzVlr4P4OJOuOTyFzqHbysUGiKjSRApJbFqKznOdOYeTpgbzcR9D6rHFN2Fmw==" saltValue="+k/b2orzT0RFynTm2iIZ7g==" spinCount="100000" sheet="1" objects="1" scenarios="1"/>
  <mergeCells count="2">
    <mergeCell ref="A3:A4"/>
    <mergeCell ref="B3:E3"/>
  </mergeCells>
  <pageMargins left="0.7" right="0.7" top="0.78740157499999996" bottom="0.78740157499999996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activeCell="B1" sqref="B1"/>
    </sheetView>
  </sheetViews>
  <sheetFormatPr defaultRowHeight="14.25" x14ac:dyDescent="0.2"/>
  <cols>
    <col min="1" max="1" width="15.625" customWidth="1"/>
    <col min="2" max="2" width="11.875" customWidth="1"/>
    <col min="3" max="5" width="10.375" customWidth="1"/>
  </cols>
  <sheetData>
    <row r="1" spans="1:3" ht="26.1" customHeight="1" x14ac:dyDescent="0.25">
      <c r="A1" s="159" t="s">
        <v>216</v>
      </c>
    </row>
    <row r="2" spans="1:3" ht="14.25" customHeight="1" x14ac:dyDescent="0.2">
      <c r="A2" s="137"/>
      <c r="B2" s="137"/>
      <c r="C2" s="137"/>
    </row>
    <row r="3" spans="1:3" x14ac:dyDescent="0.2">
      <c r="A3" s="137" t="s">
        <v>217</v>
      </c>
      <c r="B3" s="182">
        <f>CEILING((ČSÚ_velikost!F74*'ČSÚ_obce-okresy'!D114*Koeficient!D7),1)</f>
        <v>1840726</v>
      </c>
      <c r="C3" s="137"/>
    </row>
    <row r="4" spans="1:3" x14ac:dyDescent="0.2">
      <c r="A4" s="137" t="s">
        <v>219</v>
      </c>
      <c r="B4" s="183">
        <f>B3*2</f>
        <v>3681452</v>
      </c>
      <c r="C4" s="183"/>
    </row>
    <row r="5" spans="1:3" x14ac:dyDescent="0.2">
      <c r="A5" s="137" t="s">
        <v>218</v>
      </c>
      <c r="B5" s="183">
        <f>B3*0.2</f>
        <v>368145.2</v>
      </c>
      <c r="C5" s="183"/>
    </row>
    <row r="6" spans="1:3" x14ac:dyDescent="0.2">
      <c r="A6" s="137"/>
      <c r="B6" s="137"/>
      <c r="C6" s="137"/>
    </row>
    <row r="7" spans="1:3" x14ac:dyDescent="0.2">
      <c r="A7" s="137"/>
      <c r="B7" s="137"/>
      <c r="C7" s="137"/>
    </row>
    <row r="8" spans="1:3" x14ac:dyDescent="0.2">
      <c r="A8" s="137"/>
      <c r="B8" s="137"/>
      <c r="C8" s="137"/>
    </row>
    <row r="9" spans="1:3" x14ac:dyDescent="0.2">
      <c r="A9" s="137"/>
      <c r="B9" s="137"/>
      <c r="C9" s="137"/>
    </row>
    <row r="16" spans="1:3" x14ac:dyDescent="0.2">
      <c r="A16" s="171"/>
    </row>
  </sheetData>
  <sheetProtection algorithmName="SHA-512" hashValue="vs7KumaOqY8QKoqcLEkl5nf+eJeDWj4vJX3K+Hq8wtqshXkNaPWtda2BbwHzhgqqbOXddm/f6eWs7YTdlNCoGw==" saltValue="WON6KeB7DbRJWww3xwqkXw==" spinCount="100000" sheet="1" objects="1" scenarios="1"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5"/>
  <sheetViews>
    <sheetView workbookViewId="0">
      <selection activeCell="N1" sqref="N1"/>
    </sheetView>
  </sheetViews>
  <sheetFormatPr defaultRowHeight="14.25" x14ac:dyDescent="0.2"/>
  <cols>
    <col min="6" max="6" width="9" style="68"/>
  </cols>
  <sheetData>
    <row r="1" spans="1:14" x14ac:dyDescent="0.2">
      <c r="A1" s="193" t="s">
        <v>149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68"/>
    </row>
    <row r="2" spans="1:14" ht="15" thickBot="1" x14ac:dyDescent="0.25">
      <c r="A2" s="69"/>
      <c r="B2" s="69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68"/>
    </row>
    <row r="3" spans="1:14" x14ac:dyDescent="0.2">
      <c r="A3" s="194" t="s">
        <v>150</v>
      </c>
      <c r="B3" s="196" t="s">
        <v>10</v>
      </c>
      <c r="C3" s="198" t="s">
        <v>151</v>
      </c>
      <c r="D3" s="198" t="s">
        <v>152</v>
      </c>
      <c r="E3" s="198" t="s">
        <v>153</v>
      </c>
      <c r="F3" s="200" t="s">
        <v>154</v>
      </c>
      <c r="G3" s="198" t="s">
        <v>155</v>
      </c>
      <c r="H3" s="202" t="s">
        <v>156</v>
      </c>
      <c r="I3" s="204" t="s">
        <v>157</v>
      </c>
      <c r="J3" s="205"/>
      <c r="K3" s="205"/>
      <c r="L3" s="205"/>
      <c r="M3" s="206"/>
      <c r="N3" s="68"/>
    </row>
    <row r="4" spans="1:14" ht="15" thickBot="1" x14ac:dyDescent="0.25">
      <c r="A4" s="195"/>
      <c r="B4" s="197"/>
      <c r="C4" s="199"/>
      <c r="D4" s="199"/>
      <c r="E4" s="199"/>
      <c r="F4" s="201"/>
      <c r="G4" s="199"/>
      <c r="H4" s="203"/>
      <c r="I4" s="71" t="s">
        <v>158</v>
      </c>
      <c r="J4" s="72" t="s">
        <v>159</v>
      </c>
      <c r="K4" s="73" t="s">
        <v>160</v>
      </c>
      <c r="L4" s="73" t="s">
        <v>161</v>
      </c>
      <c r="M4" s="74" t="s">
        <v>162</v>
      </c>
      <c r="N4" s="68"/>
    </row>
    <row r="5" spans="1:14" x14ac:dyDescent="0.2">
      <c r="A5" s="75" t="s">
        <v>163</v>
      </c>
      <c r="B5" s="76" t="s">
        <v>113</v>
      </c>
      <c r="C5" s="77">
        <v>143</v>
      </c>
      <c r="D5" s="78">
        <v>71806</v>
      </c>
      <c r="E5" s="78">
        <v>68705</v>
      </c>
      <c r="F5" s="52">
        <v>83</v>
      </c>
      <c r="G5" s="79">
        <v>22</v>
      </c>
      <c r="H5" s="80">
        <v>37</v>
      </c>
      <c r="I5" s="81" t="s">
        <v>54</v>
      </c>
      <c r="J5" s="80">
        <v>71758</v>
      </c>
      <c r="K5" s="78">
        <v>68981</v>
      </c>
      <c r="L5" s="78">
        <v>80172</v>
      </c>
      <c r="M5" s="82">
        <v>66620</v>
      </c>
      <c r="N5" s="68"/>
    </row>
    <row r="6" spans="1:14" x14ac:dyDescent="0.2">
      <c r="A6" s="75"/>
      <c r="B6" s="76" t="s">
        <v>164</v>
      </c>
      <c r="C6" s="83">
        <v>402</v>
      </c>
      <c r="D6" s="84">
        <v>67830</v>
      </c>
      <c r="E6" s="84">
        <v>55597</v>
      </c>
      <c r="F6" s="53">
        <v>68</v>
      </c>
      <c r="G6" s="85">
        <v>13.2</v>
      </c>
      <c r="H6" s="86">
        <v>31</v>
      </c>
      <c r="I6" s="87">
        <v>61213</v>
      </c>
      <c r="J6" s="86">
        <v>69129</v>
      </c>
      <c r="K6" s="84">
        <v>67520</v>
      </c>
      <c r="L6" s="84">
        <v>64760</v>
      </c>
      <c r="M6" s="88">
        <v>72979</v>
      </c>
      <c r="N6" s="68"/>
    </row>
    <row r="7" spans="1:14" x14ac:dyDescent="0.2">
      <c r="A7" s="75"/>
      <c r="B7" s="76" t="s">
        <v>165</v>
      </c>
      <c r="C7" s="83">
        <v>1328</v>
      </c>
      <c r="D7" s="84">
        <v>54512</v>
      </c>
      <c r="E7" s="84">
        <v>45417</v>
      </c>
      <c r="F7" s="53">
        <v>63</v>
      </c>
      <c r="G7" s="85">
        <v>10.9</v>
      </c>
      <c r="H7" s="86">
        <v>31</v>
      </c>
      <c r="I7" s="84">
        <v>53048</v>
      </c>
      <c r="J7" s="86">
        <v>55600</v>
      </c>
      <c r="K7" s="84">
        <v>51531</v>
      </c>
      <c r="L7" s="84">
        <v>53612</v>
      </c>
      <c r="M7" s="88">
        <v>60776</v>
      </c>
      <c r="N7" s="68"/>
    </row>
    <row r="8" spans="1:14" ht="15" thickBot="1" x14ac:dyDescent="0.25">
      <c r="A8" s="89" t="s">
        <v>166</v>
      </c>
      <c r="B8" s="90"/>
      <c r="C8" s="91">
        <v>1873</v>
      </c>
      <c r="D8" s="92">
        <v>58691</v>
      </c>
      <c r="E8" s="92">
        <v>49380</v>
      </c>
      <c r="F8" s="54">
        <v>66</v>
      </c>
      <c r="G8" s="93">
        <v>12.3</v>
      </c>
      <c r="H8" s="94">
        <v>34</v>
      </c>
      <c r="I8" s="92">
        <v>53940</v>
      </c>
      <c r="J8" s="94">
        <v>61116</v>
      </c>
      <c r="K8" s="92">
        <v>57185</v>
      </c>
      <c r="L8" s="92">
        <v>57280</v>
      </c>
      <c r="M8" s="95">
        <v>63652</v>
      </c>
      <c r="N8" s="68"/>
    </row>
    <row r="9" spans="1:14" x14ac:dyDescent="0.2">
      <c r="A9" s="75" t="s">
        <v>15</v>
      </c>
      <c r="B9" s="76" t="s">
        <v>140</v>
      </c>
      <c r="C9" s="83">
        <v>173</v>
      </c>
      <c r="D9" s="84">
        <v>15775</v>
      </c>
      <c r="E9" s="84">
        <v>12533</v>
      </c>
      <c r="F9" s="53">
        <v>73</v>
      </c>
      <c r="G9" s="85">
        <v>9.9</v>
      </c>
      <c r="H9" s="86">
        <v>57</v>
      </c>
      <c r="I9" s="84">
        <v>14988</v>
      </c>
      <c r="J9" s="86">
        <v>20028</v>
      </c>
      <c r="K9" s="84">
        <v>14945</v>
      </c>
      <c r="L9" s="84">
        <v>16416</v>
      </c>
      <c r="M9" s="88">
        <v>16363</v>
      </c>
      <c r="N9" s="68"/>
    </row>
    <row r="10" spans="1:14" x14ac:dyDescent="0.2">
      <c r="A10" s="75"/>
      <c r="B10" s="76" t="s">
        <v>141</v>
      </c>
      <c r="C10" s="83">
        <v>373</v>
      </c>
      <c r="D10" s="84">
        <v>23616</v>
      </c>
      <c r="E10" s="84">
        <v>18452</v>
      </c>
      <c r="F10" s="53">
        <v>64</v>
      </c>
      <c r="G10" s="85">
        <v>8.6999999999999993</v>
      </c>
      <c r="H10" s="86">
        <v>41</v>
      </c>
      <c r="I10" s="84">
        <v>23267</v>
      </c>
      <c r="J10" s="86">
        <v>25473</v>
      </c>
      <c r="K10" s="84">
        <v>20604</v>
      </c>
      <c r="L10" s="84">
        <v>24970</v>
      </c>
      <c r="M10" s="88">
        <v>27297</v>
      </c>
      <c r="N10" s="68"/>
    </row>
    <row r="11" spans="1:14" x14ac:dyDescent="0.2">
      <c r="A11" s="75"/>
      <c r="B11" s="76" t="s">
        <v>142</v>
      </c>
      <c r="C11" s="83">
        <v>909</v>
      </c>
      <c r="D11" s="84">
        <v>26883</v>
      </c>
      <c r="E11" s="84">
        <v>20555</v>
      </c>
      <c r="F11" s="53">
        <v>61</v>
      </c>
      <c r="G11" s="85">
        <v>6.8</v>
      </c>
      <c r="H11" s="86">
        <v>35</v>
      </c>
      <c r="I11" s="84">
        <v>27034</v>
      </c>
      <c r="J11" s="86">
        <v>25891</v>
      </c>
      <c r="K11" s="84">
        <v>23736</v>
      </c>
      <c r="L11" s="84">
        <v>27333</v>
      </c>
      <c r="M11" s="88">
        <v>31219</v>
      </c>
      <c r="N11" s="68"/>
    </row>
    <row r="12" spans="1:14" x14ac:dyDescent="0.2">
      <c r="A12" s="75"/>
      <c r="B12" s="76" t="s">
        <v>143</v>
      </c>
      <c r="C12" s="83">
        <v>309</v>
      </c>
      <c r="D12" s="84">
        <v>27463</v>
      </c>
      <c r="E12" s="84">
        <v>20668</v>
      </c>
      <c r="F12" s="53">
        <v>57</v>
      </c>
      <c r="G12" s="85">
        <v>5.4</v>
      </c>
      <c r="H12" s="86">
        <v>26</v>
      </c>
      <c r="I12" s="84">
        <v>27554</v>
      </c>
      <c r="J12" s="86">
        <v>18162</v>
      </c>
      <c r="K12" s="84">
        <v>25323</v>
      </c>
      <c r="L12" s="84">
        <v>27855</v>
      </c>
      <c r="M12" s="88">
        <v>34042</v>
      </c>
      <c r="N12" s="68"/>
    </row>
    <row r="13" spans="1:14" ht="15" thickBot="1" x14ac:dyDescent="0.25">
      <c r="A13" s="89" t="s">
        <v>167</v>
      </c>
      <c r="B13" s="90"/>
      <c r="C13" s="91">
        <v>1764</v>
      </c>
      <c r="D13" s="92">
        <v>25204</v>
      </c>
      <c r="E13" s="92">
        <v>19343</v>
      </c>
      <c r="F13" s="54">
        <v>62</v>
      </c>
      <c r="G13" s="93">
        <v>7.2</v>
      </c>
      <c r="H13" s="94">
        <v>38</v>
      </c>
      <c r="I13" s="92">
        <v>25245</v>
      </c>
      <c r="J13" s="94">
        <v>24904</v>
      </c>
      <c r="K13" s="92">
        <v>22577</v>
      </c>
      <c r="L13" s="92">
        <v>25799</v>
      </c>
      <c r="M13" s="95">
        <v>29249</v>
      </c>
      <c r="N13" s="68"/>
    </row>
    <row r="14" spans="1:14" x14ac:dyDescent="0.2">
      <c r="A14" s="75" t="s">
        <v>35</v>
      </c>
      <c r="B14" s="76" t="s">
        <v>140</v>
      </c>
      <c r="C14" s="83">
        <v>177</v>
      </c>
      <c r="D14" s="84">
        <v>9146</v>
      </c>
      <c r="E14" s="84">
        <v>7757</v>
      </c>
      <c r="F14" s="53">
        <v>72</v>
      </c>
      <c r="G14" s="85">
        <v>11.7</v>
      </c>
      <c r="H14" s="86">
        <v>79</v>
      </c>
      <c r="I14" s="84">
        <v>8967</v>
      </c>
      <c r="J14" s="86">
        <v>9757</v>
      </c>
      <c r="K14" s="84">
        <v>11204</v>
      </c>
      <c r="L14" s="84">
        <v>8268</v>
      </c>
      <c r="M14" s="88">
        <v>7147</v>
      </c>
      <c r="N14" s="68"/>
    </row>
    <row r="15" spans="1:14" x14ac:dyDescent="0.2">
      <c r="A15" s="75"/>
      <c r="B15" s="76" t="s">
        <v>141</v>
      </c>
      <c r="C15" s="83">
        <v>301</v>
      </c>
      <c r="D15" s="84">
        <v>14021</v>
      </c>
      <c r="E15" s="84">
        <v>10593</v>
      </c>
      <c r="F15" s="53">
        <v>63</v>
      </c>
      <c r="G15" s="85">
        <v>8.1999999999999993</v>
      </c>
      <c r="H15" s="86">
        <v>46</v>
      </c>
      <c r="I15" s="84">
        <v>14078</v>
      </c>
      <c r="J15" s="86">
        <v>13704</v>
      </c>
      <c r="K15" s="84">
        <v>12802</v>
      </c>
      <c r="L15" s="84">
        <v>14791</v>
      </c>
      <c r="M15" s="88">
        <v>15356</v>
      </c>
      <c r="N15" s="68"/>
    </row>
    <row r="16" spans="1:14" x14ac:dyDescent="0.2">
      <c r="A16" s="75"/>
      <c r="B16" s="76" t="s">
        <v>142</v>
      </c>
      <c r="C16" s="83">
        <v>444</v>
      </c>
      <c r="D16" s="84">
        <v>18934</v>
      </c>
      <c r="E16" s="84">
        <v>14657</v>
      </c>
      <c r="F16" s="53">
        <v>63</v>
      </c>
      <c r="G16" s="85">
        <v>5.6</v>
      </c>
      <c r="H16" s="86">
        <v>37</v>
      </c>
      <c r="I16" s="84">
        <v>18285</v>
      </c>
      <c r="J16" s="86">
        <v>21451</v>
      </c>
      <c r="K16" s="84">
        <v>17420</v>
      </c>
      <c r="L16" s="84">
        <v>18070</v>
      </c>
      <c r="M16" s="88">
        <v>23303</v>
      </c>
      <c r="N16" s="68"/>
    </row>
    <row r="17" spans="1:14" x14ac:dyDescent="0.2">
      <c r="A17" s="75"/>
      <c r="B17" s="76" t="s">
        <v>143</v>
      </c>
      <c r="C17" s="83">
        <v>231</v>
      </c>
      <c r="D17" s="84">
        <v>27191</v>
      </c>
      <c r="E17" s="84">
        <v>21801</v>
      </c>
      <c r="F17" s="53">
        <v>66</v>
      </c>
      <c r="G17" s="85">
        <v>4.5</v>
      </c>
      <c r="H17" s="86">
        <v>28</v>
      </c>
      <c r="I17" s="84">
        <v>27074</v>
      </c>
      <c r="J17" s="86">
        <v>27371</v>
      </c>
      <c r="K17" s="84">
        <v>25704</v>
      </c>
      <c r="L17" s="84">
        <v>28555</v>
      </c>
      <c r="M17" s="88">
        <v>29806</v>
      </c>
      <c r="N17" s="68"/>
    </row>
    <row r="18" spans="1:14" ht="15" thickBot="1" x14ac:dyDescent="0.25">
      <c r="A18" s="89" t="s">
        <v>168</v>
      </c>
      <c r="B18" s="90"/>
      <c r="C18" s="91">
        <v>1153</v>
      </c>
      <c r="D18" s="92">
        <v>17803</v>
      </c>
      <c r="E18" s="92">
        <v>13968</v>
      </c>
      <c r="F18" s="54">
        <v>65</v>
      </c>
      <c r="G18" s="93">
        <v>7</v>
      </c>
      <c r="H18" s="94">
        <v>51</v>
      </c>
      <c r="I18" s="92">
        <v>17021</v>
      </c>
      <c r="J18" s="94">
        <v>20386</v>
      </c>
      <c r="K18" s="92">
        <v>17444</v>
      </c>
      <c r="L18" s="92">
        <v>17072</v>
      </c>
      <c r="M18" s="95">
        <v>19401</v>
      </c>
      <c r="N18" s="68"/>
    </row>
    <row r="19" spans="1:14" x14ac:dyDescent="0.2">
      <c r="A19" s="75" t="s">
        <v>43</v>
      </c>
      <c r="B19" s="76" t="s">
        <v>140</v>
      </c>
      <c r="C19" s="83">
        <v>133</v>
      </c>
      <c r="D19" s="84">
        <v>10633</v>
      </c>
      <c r="E19" s="84">
        <v>8189</v>
      </c>
      <c r="F19" s="53">
        <v>66</v>
      </c>
      <c r="G19" s="85">
        <v>11.8</v>
      </c>
      <c r="H19" s="86">
        <v>64</v>
      </c>
      <c r="I19" s="84">
        <v>9652</v>
      </c>
      <c r="J19" s="86">
        <v>17804</v>
      </c>
      <c r="K19" s="84">
        <v>10707</v>
      </c>
      <c r="L19" s="84">
        <v>9926</v>
      </c>
      <c r="M19" s="88">
        <v>12140</v>
      </c>
      <c r="N19" s="68"/>
    </row>
    <row r="20" spans="1:14" x14ac:dyDescent="0.2">
      <c r="A20" s="75"/>
      <c r="B20" s="76" t="s">
        <v>141</v>
      </c>
      <c r="C20" s="83">
        <v>278</v>
      </c>
      <c r="D20" s="84">
        <v>17511</v>
      </c>
      <c r="E20" s="84">
        <v>12539</v>
      </c>
      <c r="F20" s="53">
        <v>64</v>
      </c>
      <c r="G20" s="85">
        <v>8.5</v>
      </c>
      <c r="H20" s="86">
        <v>37</v>
      </c>
      <c r="I20" s="84">
        <v>17601</v>
      </c>
      <c r="J20" s="86">
        <v>15921</v>
      </c>
      <c r="K20" s="84">
        <v>16418</v>
      </c>
      <c r="L20" s="84">
        <v>17855</v>
      </c>
      <c r="M20" s="88">
        <v>19147</v>
      </c>
      <c r="N20" s="68"/>
    </row>
    <row r="21" spans="1:14" x14ac:dyDescent="0.2">
      <c r="A21" s="75"/>
      <c r="B21" s="76" t="s">
        <v>142</v>
      </c>
      <c r="C21" s="83">
        <v>193</v>
      </c>
      <c r="D21" s="84">
        <v>18584</v>
      </c>
      <c r="E21" s="84">
        <v>13145</v>
      </c>
      <c r="F21" s="53">
        <v>61</v>
      </c>
      <c r="G21" s="85">
        <v>6.8</v>
      </c>
      <c r="H21" s="86">
        <v>33</v>
      </c>
      <c r="I21" s="84">
        <v>18601</v>
      </c>
      <c r="J21" s="86">
        <v>17527</v>
      </c>
      <c r="K21" s="84">
        <v>17121</v>
      </c>
      <c r="L21" s="84">
        <v>19171</v>
      </c>
      <c r="M21" s="88">
        <v>21308</v>
      </c>
      <c r="N21" s="68"/>
    </row>
    <row r="22" spans="1:14" x14ac:dyDescent="0.2">
      <c r="A22" s="75"/>
      <c r="B22" s="76" t="s">
        <v>143</v>
      </c>
      <c r="C22" s="83">
        <v>726</v>
      </c>
      <c r="D22" s="84">
        <v>29255</v>
      </c>
      <c r="E22" s="84">
        <v>22523</v>
      </c>
      <c r="F22" s="53">
        <v>62</v>
      </c>
      <c r="G22" s="85">
        <v>6</v>
      </c>
      <c r="H22" s="86">
        <v>25</v>
      </c>
      <c r="I22" s="84">
        <v>29562</v>
      </c>
      <c r="J22" s="86">
        <v>28813</v>
      </c>
      <c r="K22" s="84">
        <v>27485</v>
      </c>
      <c r="L22" s="84">
        <v>29425</v>
      </c>
      <c r="M22" s="88">
        <v>34249</v>
      </c>
      <c r="N22" s="68"/>
    </row>
    <row r="23" spans="1:14" ht="15" thickBot="1" x14ac:dyDescent="0.25">
      <c r="A23" s="89" t="s">
        <v>169</v>
      </c>
      <c r="B23" s="90"/>
      <c r="C23" s="91">
        <v>1330</v>
      </c>
      <c r="D23" s="92">
        <v>23389</v>
      </c>
      <c r="E23" s="92">
        <v>17642</v>
      </c>
      <c r="F23" s="54">
        <v>62</v>
      </c>
      <c r="G23" s="93">
        <v>7.2</v>
      </c>
      <c r="H23" s="94">
        <v>42</v>
      </c>
      <c r="I23" s="92">
        <v>21989</v>
      </c>
      <c r="J23" s="94">
        <v>27598</v>
      </c>
      <c r="K23" s="92">
        <v>22465</v>
      </c>
      <c r="L23" s="92">
        <v>22888</v>
      </c>
      <c r="M23" s="95">
        <v>26534</v>
      </c>
      <c r="N23" s="68"/>
    </row>
    <row r="24" spans="1:14" x14ac:dyDescent="0.2">
      <c r="A24" s="75" t="s">
        <v>51</v>
      </c>
      <c r="B24" s="76" t="s">
        <v>140</v>
      </c>
      <c r="C24" s="83">
        <v>51</v>
      </c>
      <c r="D24" s="84">
        <v>9963</v>
      </c>
      <c r="E24" s="84">
        <v>6226</v>
      </c>
      <c r="F24" s="53">
        <v>65</v>
      </c>
      <c r="G24" s="85">
        <v>13.2</v>
      </c>
      <c r="H24" s="86">
        <v>71</v>
      </c>
      <c r="I24" s="84">
        <v>8857</v>
      </c>
      <c r="J24" s="86">
        <v>11113</v>
      </c>
      <c r="K24" s="84">
        <v>8966</v>
      </c>
      <c r="L24" s="84">
        <v>9464</v>
      </c>
      <c r="M24" s="88">
        <v>11825</v>
      </c>
      <c r="N24" s="68"/>
    </row>
    <row r="25" spans="1:14" x14ac:dyDescent="0.2">
      <c r="A25" s="75"/>
      <c r="B25" s="76" t="s">
        <v>141</v>
      </c>
      <c r="C25" s="83">
        <v>138</v>
      </c>
      <c r="D25" s="84">
        <v>8980</v>
      </c>
      <c r="E25" s="84">
        <v>6630</v>
      </c>
      <c r="F25" s="53">
        <v>62</v>
      </c>
      <c r="G25" s="85">
        <v>12.1</v>
      </c>
      <c r="H25" s="86">
        <v>75</v>
      </c>
      <c r="I25" s="84">
        <v>8326</v>
      </c>
      <c r="J25" s="86">
        <v>11667</v>
      </c>
      <c r="K25" s="84">
        <v>9570</v>
      </c>
      <c r="L25" s="84">
        <v>7010</v>
      </c>
      <c r="M25" s="88">
        <v>9906</v>
      </c>
      <c r="N25" s="68"/>
    </row>
    <row r="26" spans="1:14" x14ac:dyDescent="0.2">
      <c r="A26" s="75"/>
      <c r="B26" s="76" t="s">
        <v>142</v>
      </c>
      <c r="C26" s="83">
        <v>422</v>
      </c>
      <c r="D26" s="84">
        <v>13096</v>
      </c>
      <c r="E26" s="84">
        <v>10784</v>
      </c>
      <c r="F26" s="53">
        <v>64</v>
      </c>
      <c r="G26" s="85">
        <v>9.4</v>
      </c>
      <c r="H26" s="86">
        <v>49</v>
      </c>
      <c r="I26" s="84">
        <v>13171</v>
      </c>
      <c r="J26" s="86">
        <v>12988</v>
      </c>
      <c r="K26" s="84">
        <v>11677</v>
      </c>
      <c r="L26" s="84">
        <v>13361</v>
      </c>
      <c r="M26" s="88">
        <v>15224</v>
      </c>
      <c r="N26" s="68"/>
    </row>
    <row r="27" spans="1:14" x14ac:dyDescent="0.2">
      <c r="A27" s="75"/>
      <c r="B27" s="76" t="s">
        <v>143</v>
      </c>
      <c r="C27" s="83">
        <v>89</v>
      </c>
      <c r="D27" s="84">
        <v>22076</v>
      </c>
      <c r="E27" s="84">
        <v>18789</v>
      </c>
      <c r="F27" s="53">
        <v>70</v>
      </c>
      <c r="G27" s="85">
        <v>18.5</v>
      </c>
      <c r="H27" s="86">
        <v>48</v>
      </c>
      <c r="I27" s="84">
        <v>19619</v>
      </c>
      <c r="J27" s="86">
        <v>22883</v>
      </c>
      <c r="K27" s="84">
        <v>20034</v>
      </c>
      <c r="L27" s="84">
        <v>22445</v>
      </c>
      <c r="M27" s="88">
        <v>23854</v>
      </c>
      <c r="N27" s="68"/>
    </row>
    <row r="28" spans="1:14" ht="15" thickBot="1" x14ac:dyDescent="0.25">
      <c r="A28" s="89" t="s">
        <v>170</v>
      </c>
      <c r="B28" s="90"/>
      <c r="C28" s="91">
        <v>700</v>
      </c>
      <c r="D28" s="92">
        <v>13198</v>
      </c>
      <c r="E28" s="92">
        <v>10651</v>
      </c>
      <c r="F28" s="54">
        <v>64</v>
      </c>
      <c r="G28" s="93">
        <v>11.3</v>
      </c>
      <c r="H28" s="94">
        <v>61</v>
      </c>
      <c r="I28" s="92">
        <v>11929</v>
      </c>
      <c r="J28" s="94">
        <v>14982</v>
      </c>
      <c r="K28" s="92">
        <v>12158</v>
      </c>
      <c r="L28" s="92">
        <v>12336</v>
      </c>
      <c r="M28" s="95">
        <v>15433</v>
      </c>
      <c r="N28" s="68"/>
    </row>
    <row r="29" spans="1:14" x14ac:dyDescent="0.2">
      <c r="A29" s="75" t="s">
        <v>56</v>
      </c>
      <c r="B29" s="76" t="s">
        <v>140</v>
      </c>
      <c r="C29" s="83">
        <v>31</v>
      </c>
      <c r="D29" s="84">
        <v>8186</v>
      </c>
      <c r="E29" s="84">
        <v>5110</v>
      </c>
      <c r="F29" s="53">
        <v>65</v>
      </c>
      <c r="G29" s="85">
        <v>11.7</v>
      </c>
      <c r="H29" s="86">
        <v>93</v>
      </c>
      <c r="I29" s="84">
        <v>6666</v>
      </c>
      <c r="J29" s="86">
        <v>18444</v>
      </c>
      <c r="K29" s="84">
        <v>5603</v>
      </c>
      <c r="L29" s="84">
        <v>11342</v>
      </c>
      <c r="M29" s="88">
        <v>9836</v>
      </c>
      <c r="N29" s="68"/>
    </row>
    <row r="30" spans="1:14" x14ac:dyDescent="0.2">
      <c r="A30" s="75"/>
      <c r="B30" s="76" t="s">
        <v>141</v>
      </c>
      <c r="C30" s="83">
        <v>198</v>
      </c>
      <c r="D30" s="84">
        <v>6720</v>
      </c>
      <c r="E30" s="84">
        <v>5325</v>
      </c>
      <c r="F30" s="53">
        <v>57</v>
      </c>
      <c r="G30" s="85">
        <v>14.7</v>
      </c>
      <c r="H30" s="86">
        <v>65</v>
      </c>
      <c r="I30" s="84">
        <v>7087</v>
      </c>
      <c r="J30" s="86">
        <v>4949</v>
      </c>
      <c r="K30" s="84">
        <v>5962</v>
      </c>
      <c r="L30" s="84">
        <v>6477</v>
      </c>
      <c r="M30" s="88">
        <v>7707</v>
      </c>
      <c r="N30" s="68"/>
    </row>
    <row r="31" spans="1:14" x14ac:dyDescent="0.2">
      <c r="A31" s="75"/>
      <c r="B31" s="76" t="s">
        <v>142</v>
      </c>
      <c r="C31" s="83">
        <v>882</v>
      </c>
      <c r="D31" s="84">
        <v>7199</v>
      </c>
      <c r="E31" s="84">
        <v>5364</v>
      </c>
      <c r="F31" s="53">
        <v>61</v>
      </c>
      <c r="G31" s="85">
        <v>8.1</v>
      </c>
      <c r="H31" s="86">
        <v>71</v>
      </c>
      <c r="I31" s="84">
        <v>7043</v>
      </c>
      <c r="J31" s="86">
        <v>9377</v>
      </c>
      <c r="K31" s="84">
        <v>6656</v>
      </c>
      <c r="L31" s="84">
        <v>7338</v>
      </c>
      <c r="M31" s="88">
        <v>7838</v>
      </c>
      <c r="N31" s="68"/>
    </row>
    <row r="32" spans="1:14" x14ac:dyDescent="0.2">
      <c r="A32" s="75"/>
      <c r="B32" s="76" t="s">
        <v>143</v>
      </c>
      <c r="C32" s="83">
        <v>952</v>
      </c>
      <c r="D32" s="84">
        <v>8509</v>
      </c>
      <c r="E32" s="84">
        <v>6371</v>
      </c>
      <c r="F32" s="53">
        <v>59</v>
      </c>
      <c r="G32" s="85">
        <v>10.7</v>
      </c>
      <c r="H32" s="86">
        <v>64</v>
      </c>
      <c r="I32" s="84">
        <v>7957</v>
      </c>
      <c r="J32" s="86">
        <v>10035</v>
      </c>
      <c r="K32" s="84">
        <v>7750</v>
      </c>
      <c r="L32" s="84">
        <v>8292</v>
      </c>
      <c r="M32" s="88">
        <v>10057</v>
      </c>
      <c r="N32" s="68"/>
    </row>
    <row r="33" spans="1:14" ht="15" thickBot="1" x14ac:dyDescent="0.25">
      <c r="A33" s="89" t="s">
        <v>171</v>
      </c>
      <c r="B33" s="90"/>
      <c r="C33" s="91">
        <v>2063</v>
      </c>
      <c r="D33" s="92">
        <v>7772</v>
      </c>
      <c r="E33" s="92">
        <v>5821</v>
      </c>
      <c r="F33" s="54">
        <v>59</v>
      </c>
      <c r="G33" s="93">
        <v>10</v>
      </c>
      <c r="H33" s="94">
        <v>68</v>
      </c>
      <c r="I33" s="92">
        <v>7414</v>
      </c>
      <c r="J33" s="94">
        <v>9526</v>
      </c>
      <c r="K33" s="92">
        <v>7098</v>
      </c>
      <c r="L33" s="92">
        <v>7763</v>
      </c>
      <c r="M33" s="95">
        <v>8818</v>
      </c>
      <c r="N33" s="68"/>
    </row>
    <row r="34" spans="1:14" x14ac:dyDescent="0.2">
      <c r="A34" s="75" t="s">
        <v>64</v>
      </c>
      <c r="B34" s="76" t="s">
        <v>140</v>
      </c>
      <c r="C34" s="83">
        <v>95</v>
      </c>
      <c r="D34" s="84">
        <v>12748</v>
      </c>
      <c r="E34" s="84">
        <v>10799</v>
      </c>
      <c r="F34" s="53">
        <v>67</v>
      </c>
      <c r="G34" s="85">
        <v>15.5</v>
      </c>
      <c r="H34" s="86">
        <v>71</v>
      </c>
      <c r="I34" s="84">
        <v>10148</v>
      </c>
      <c r="J34" s="86">
        <v>15893</v>
      </c>
      <c r="K34" s="84">
        <v>13072</v>
      </c>
      <c r="L34" s="84">
        <v>9581</v>
      </c>
      <c r="M34" s="88">
        <v>15987</v>
      </c>
      <c r="N34" s="68"/>
    </row>
    <row r="35" spans="1:14" x14ac:dyDescent="0.2">
      <c r="A35" s="75"/>
      <c r="B35" s="76" t="s">
        <v>141</v>
      </c>
      <c r="C35" s="83">
        <v>193</v>
      </c>
      <c r="D35" s="84">
        <v>12308</v>
      </c>
      <c r="E35" s="84">
        <v>8108</v>
      </c>
      <c r="F35" s="53">
        <v>63</v>
      </c>
      <c r="G35" s="85">
        <v>9.1</v>
      </c>
      <c r="H35" s="86">
        <v>54</v>
      </c>
      <c r="I35" s="84">
        <v>11146</v>
      </c>
      <c r="J35" s="86">
        <v>16130</v>
      </c>
      <c r="K35" s="84">
        <v>11461</v>
      </c>
      <c r="L35" s="84">
        <v>12298</v>
      </c>
      <c r="M35" s="88">
        <v>13960</v>
      </c>
      <c r="N35" s="68"/>
    </row>
    <row r="36" spans="1:14" x14ac:dyDescent="0.2">
      <c r="A36" s="75"/>
      <c r="B36" s="76" t="s">
        <v>142</v>
      </c>
      <c r="C36" s="83">
        <v>268</v>
      </c>
      <c r="D36" s="84">
        <v>16928</v>
      </c>
      <c r="E36" s="84">
        <v>11563</v>
      </c>
      <c r="F36" s="53">
        <v>65</v>
      </c>
      <c r="G36" s="85">
        <v>6.9</v>
      </c>
      <c r="H36" s="86">
        <v>41</v>
      </c>
      <c r="I36" s="84">
        <v>17759</v>
      </c>
      <c r="J36" s="86">
        <v>14330</v>
      </c>
      <c r="K36" s="84">
        <v>14092</v>
      </c>
      <c r="L36" s="84">
        <v>20009</v>
      </c>
      <c r="M36" s="88">
        <v>20692</v>
      </c>
      <c r="N36" s="68"/>
    </row>
    <row r="37" spans="1:14" x14ac:dyDescent="0.2">
      <c r="A37" s="75"/>
      <c r="B37" s="76" t="s">
        <v>143</v>
      </c>
      <c r="C37" s="83">
        <v>281</v>
      </c>
      <c r="D37" s="84">
        <v>24977</v>
      </c>
      <c r="E37" s="84">
        <v>18858</v>
      </c>
      <c r="F37" s="53">
        <v>64</v>
      </c>
      <c r="G37" s="85">
        <v>8.6999999999999993</v>
      </c>
      <c r="H37" s="86">
        <v>30</v>
      </c>
      <c r="I37" s="84">
        <v>25359</v>
      </c>
      <c r="J37" s="86">
        <v>23909</v>
      </c>
      <c r="K37" s="84">
        <v>24044</v>
      </c>
      <c r="L37" s="84">
        <v>23946</v>
      </c>
      <c r="M37" s="88">
        <v>27468</v>
      </c>
      <c r="N37" s="68"/>
    </row>
    <row r="38" spans="1:14" ht="15" thickBot="1" x14ac:dyDescent="0.25">
      <c r="A38" s="89" t="s">
        <v>172</v>
      </c>
      <c r="B38" s="90"/>
      <c r="C38" s="91">
        <v>837</v>
      </c>
      <c r="D38" s="92">
        <v>18090</v>
      </c>
      <c r="E38" s="92">
        <v>13129</v>
      </c>
      <c r="F38" s="54">
        <v>64</v>
      </c>
      <c r="G38" s="93">
        <v>9</v>
      </c>
      <c r="H38" s="94">
        <v>49</v>
      </c>
      <c r="I38" s="92">
        <v>18085</v>
      </c>
      <c r="J38" s="94">
        <v>18106</v>
      </c>
      <c r="K38" s="92">
        <v>16269</v>
      </c>
      <c r="L38" s="92">
        <v>18476</v>
      </c>
      <c r="M38" s="95">
        <v>21502</v>
      </c>
      <c r="N38" s="68"/>
    </row>
    <row r="39" spans="1:14" x14ac:dyDescent="0.2">
      <c r="A39" s="75" t="s">
        <v>69</v>
      </c>
      <c r="B39" s="76" t="s">
        <v>140</v>
      </c>
      <c r="C39" s="83">
        <v>95</v>
      </c>
      <c r="D39" s="84">
        <v>12386</v>
      </c>
      <c r="E39" s="84">
        <v>12004</v>
      </c>
      <c r="F39" s="53">
        <v>71</v>
      </c>
      <c r="G39" s="85">
        <v>20.399999999999999</v>
      </c>
      <c r="H39" s="86">
        <v>61</v>
      </c>
      <c r="I39" s="84">
        <v>12302</v>
      </c>
      <c r="J39" s="86">
        <v>12576</v>
      </c>
      <c r="K39" s="84">
        <v>10883</v>
      </c>
      <c r="L39" s="84">
        <v>11534</v>
      </c>
      <c r="M39" s="88">
        <v>14361</v>
      </c>
      <c r="N39" s="68"/>
    </row>
    <row r="40" spans="1:14" x14ac:dyDescent="0.2">
      <c r="A40" s="75"/>
      <c r="B40" s="76" t="s">
        <v>141</v>
      </c>
      <c r="C40" s="83">
        <v>132</v>
      </c>
      <c r="D40" s="84">
        <v>16141</v>
      </c>
      <c r="E40" s="84">
        <v>11701</v>
      </c>
      <c r="F40" s="53">
        <v>65</v>
      </c>
      <c r="G40" s="85">
        <v>9.4</v>
      </c>
      <c r="H40" s="86">
        <v>42</v>
      </c>
      <c r="I40" s="84">
        <v>16650</v>
      </c>
      <c r="J40" s="86">
        <v>13965</v>
      </c>
      <c r="K40" s="84">
        <v>13466</v>
      </c>
      <c r="L40" s="84">
        <v>18126</v>
      </c>
      <c r="M40" s="88">
        <v>17799</v>
      </c>
      <c r="N40" s="68"/>
    </row>
    <row r="41" spans="1:14" x14ac:dyDescent="0.2">
      <c r="A41" s="75"/>
      <c r="B41" s="76" t="s">
        <v>142</v>
      </c>
      <c r="C41" s="83">
        <v>138</v>
      </c>
      <c r="D41" s="84">
        <v>19026</v>
      </c>
      <c r="E41" s="84">
        <v>14224</v>
      </c>
      <c r="F41" s="53">
        <v>62</v>
      </c>
      <c r="G41" s="85">
        <v>11.9</v>
      </c>
      <c r="H41" s="86">
        <v>47</v>
      </c>
      <c r="I41" s="84">
        <v>20449</v>
      </c>
      <c r="J41" s="86">
        <v>15988</v>
      </c>
      <c r="K41" s="84">
        <v>17813</v>
      </c>
      <c r="L41" s="84">
        <v>18812</v>
      </c>
      <c r="M41" s="88">
        <v>20989</v>
      </c>
      <c r="N41" s="68"/>
    </row>
    <row r="42" spans="1:14" x14ac:dyDescent="0.2">
      <c r="A42" s="75"/>
      <c r="B42" s="76" t="s">
        <v>143</v>
      </c>
      <c r="C42" s="83">
        <v>138</v>
      </c>
      <c r="D42" s="84">
        <v>34775</v>
      </c>
      <c r="E42" s="84">
        <v>25980</v>
      </c>
      <c r="F42" s="53">
        <v>63</v>
      </c>
      <c r="G42" s="85">
        <v>7.9</v>
      </c>
      <c r="H42" s="86">
        <v>25</v>
      </c>
      <c r="I42" s="84">
        <v>34093</v>
      </c>
      <c r="J42" s="86">
        <v>35938</v>
      </c>
      <c r="K42" s="84">
        <v>32433</v>
      </c>
      <c r="L42" s="84">
        <v>33393</v>
      </c>
      <c r="M42" s="88">
        <v>37809</v>
      </c>
      <c r="N42" s="68"/>
    </row>
    <row r="43" spans="1:14" ht="15" thickBot="1" x14ac:dyDescent="0.25">
      <c r="A43" s="89" t="s">
        <v>173</v>
      </c>
      <c r="B43" s="90"/>
      <c r="C43" s="91">
        <v>503</v>
      </c>
      <c r="D43" s="92">
        <v>21336</v>
      </c>
      <c r="E43" s="92">
        <v>16368</v>
      </c>
      <c r="F43" s="54">
        <v>65</v>
      </c>
      <c r="G43" s="93">
        <v>11.8</v>
      </c>
      <c r="H43" s="94">
        <v>55</v>
      </c>
      <c r="I43" s="92">
        <v>21135</v>
      </c>
      <c r="J43" s="94">
        <v>21813</v>
      </c>
      <c r="K43" s="92">
        <v>18244</v>
      </c>
      <c r="L43" s="92">
        <v>22070</v>
      </c>
      <c r="M43" s="95">
        <v>23768</v>
      </c>
      <c r="N43" s="68"/>
    </row>
    <row r="44" spans="1:14" x14ac:dyDescent="0.2">
      <c r="A44" s="75" t="s">
        <v>75</v>
      </c>
      <c r="B44" s="76" t="s">
        <v>140</v>
      </c>
      <c r="C44" s="83">
        <v>105</v>
      </c>
      <c r="D44" s="84">
        <v>11535</v>
      </c>
      <c r="E44" s="84">
        <v>7663</v>
      </c>
      <c r="F44" s="53">
        <v>67</v>
      </c>
      <c r="G44" s="85">
        <v>11.2</v>
      </c>
      <c r="H44" s="86">
        <v>57</v>
      </c>
      <c r="I44" s="84">
        <v>11370</v>
      </c>
      <c r="J44" s="86">
        <v>11913</v>
      </c>
      <c r="K44" s="84">
        <v>10756</v>
      </c>
      <c r="L44" s="84">
        <v>11143</v>
      </c>
      <c r="M44" s="88">
        <v>13085</v>
      </c>
      <c r="N44" s="68"/>
    </row>
    <row r="45" spans="1:14" x14ac:dyDescent="0.2">
      <c r="A45" s="75"/>
      <c r="B45" s="76" t="s">
        <v>141</v>
      </c>
      <c r="C45" s="83">
        <v>236</v>
      </c>
      <c r="D45" s="84">
        <v>17849</v>
      </c>
      <c r="E45" s="84">
        <v>12808</v>
      </c>
      <c r="F45" s="53">
        <v>64</v>
      </c>
      <c r="G45" s="85">
        <v>8.6</v>
      </c>
      <c r="H45" s="86">
        <v>39</v>
      </c>
      <c r="I45" s="84">
        <v>17089</v>
      </c>
      <c r="J45" s="86">
        <v>21466</v>
      </c>
      <c r="K45" s="84">
        <v>17425</v>
      </c>
      <c r="L45" s="84">
        <v>17979</v>
      </c>
      <c r="M45" s="88">
        <v>18638</v>
      </c>
      <c r="N45" s="68"/>
    </row>
    <row r="46" spans="1:14" x14ac:dyDescent="0.2">
      <c r="A46" s="75"/>
      <c r="B46" s="76" t="s">
        <v>142</v>
      </c>
      <c r="C46" s="83">
        <v>262</v>
      </c>
      <c r="D46" s="84">
        <v>20154</v>
      </c>
      <c r="E46" s="84">
        <v>15099</v>
      </c>
      <c r="F46" s="53">
        <v>64</v>
      </c>
      <c r="G46" s="85">
        <v>9.6</v>
      </c>
      <c r="H46" s="86">
        <v>37</v>
      </c>
      <c r="I46" s="84">
        <v>20769</v>
      </c>
      <c r="J46" s="86">
        <v>17483</v>
      </c>
      <c r="K46" s="84">
        <v>20252</v>
      </c>
      <c r="L46" s="84">
        <v>20145</v>
      </c>
      <c r="M46" s="88">
        <v>19988</v>
      </c>
      <c r="N46" s="68"/>
    </row>
    <row r="47" spans="1:14" x14ac:dyDescent="0.2">
      <c r="A47" s="75"/>
      <c r="B47" s="76" t="s">
        <v>143</v>
      </c>
      <c r="C47" s="83">
        <v>529</v>
      </c>
      <c r="D47" s="84">
        <v>29857</v>
      </c>
      <c r="E47" s="84">
        <v>22378</v>
      </c>
      <c r="F47" s="53">
        <v>60</v>
      </c>
      <c r="G47" s="85">
        <v>8.1</v>
      </c>
      <c r="H47" s="86">
        <v>28</v>
      </c>
      <c r="I47" s="84">
        <v>30177</v>
      </c>
      <c r="J47" s="86">
        <v>28728</v>
      </c>
      <c r="K47" s="84">
        <v>28794</v>
      </c>
      <c r="L47" s="84">
        <v>28549</v>
      </c>
      <c r="M47" s="88">
        <v>33900</v>
      </c>
      <c r="N47" s="68"/>
    </row>
    <row r="48" spans="1:14" ht="15" thickBot="1" x14ac:dyDescent="0.25">
      <c r="A48" s="89" t="s">
        <v>174</v>
      </c>
      <c r="B48" s="90"/>
      <c r="C48" s="91">
        <v>1132</v>
      </c>
      <c r="D48" s="92">
        <v>23408</v>
      </c>
      <c r="E48" s="92">
        <v>17333</v>
      </c>
      <c r="F48" s="54">
        <v>62</v>
      </c>
      <c r="G48" s="93">
        <v>8.9</v>
      </c>
      <c r="H48" s="94">
        <v>43</v>
      </c>
      <c r="I48" s="92">
        <v>23538</v>
      </c>
      <c r="J48" s="94">
        <v>22925</v>
      </c>
      <c r="K48" s="92">
        <v>22945</v>
      </c>
      <c r="L48" s="92">
        <v>22750</v>
      </c>
      <c r="M48" s="95">
        <v>25187</v>
      </c>
      <c r="N48" s="68"/>
    </row>
    <row r="49" spans="1:14" x14ac:dyDescent="0.2">
      <c r="A49" s="75" t="s">
        <v>80</v>
      </c>
      <c r="B49" s="76" t="s">
        <v>140</v>
      </c>
      <c r="C49" s="83">
        <v>55</v>
      </c>
      <c r="D49" s="84">
        <v>9199</v>
      </c>
      <c r="E49" s="84">
        <v>7136</v>
      </c>
      <c r="F49" s="53">
        <v>74</v>
      </c>
      <c r="G49" s="85">
        <v>10.8</v>
      </c>
      <c r="H49" s="86">
        <v>48</v>
      </c>
      <c r="I49" s="84">
        <v>9932</v>
      </c>
      <c r="J49" s="86">
        <v>8382</v>
      </c>
      <c r="K49" s="84">
        <v>8727</v>
      </c>
      <c r="L49" s="84">
        <v>9352</v>
      </c>
      <c r="M49" s="88">
        <v>10096</v>
      </c>
      <c r="N49" s="68"/>
    </row>
    <row r="50" spans="1:14" x14ac:dyDescent="0.2">
      <c r="A50" s="75"/>
      <c r="B50" s="76" t="s">
        <v>141</v>
      </c>
      <c r="C50" s="83">
        <v>93</v>
      </c>
      <c r="D50" s="84">
        <v>15494</v>
      </c>
      <c r="E50" s="84">
        <v>11537</v>
      </c>
      <c r="F50" s="53">
        <v>62</v>
      </c>
      <c r="G50" s="85">
        <v>7.1</v>
      </c>
      <c r="H50" s="86">
        <v>37</v>
      </c>
      <c r="I50" s="84">
        <v>15648</v>
      </c>
      <c r="J50" s="86">
        <v>15100</v>
      </c>
      <c r="K50" s="84">
        <v>13524</v>
      </c>
      <c r="L50" s="84">
        <v>15817</v>
      </c>
      <c r="M50" s="88">
        <v>18946</v>
      </c>
      <c r="N50" s="68"/>
    </row>
    <row r="51" spans="1:14" x14ac:dyDescent="0.2">
      <c r="A51" s="75"/>
      <c r="B51" s="76" t="s">
        <v>142</v>
      </c>
      <c r="C51" s="83">
        <v>174</v>
      </c>
      <c r="D51" s="84">
        <v>21357</v>
      </c>
      <c r="E51" s="84">
        <v>16982</v>
      </c>
      <c r="F51" s="53">
        <v>62</v>
      </c>
      <c r="G51" s="85">
        <v>5.4</v>
      </c>
      <c r="H51" s="86">
        <v>27</v>
      </c>
      <c r="I51" s="84">
        <v>21074</v>
      </c>
      <c r="J51" s="86">
        <v>22442</v>
      </c>
      <c r="K51" s="84">
        <v>18590</v>
      </c>
      <c r="L51" s="84">
        <v>21823</v>
      </c>
      <c r="M51" s="88">
        <v>24075</v>
      </c>
      <c r="N51" s="68"/>
    </row>
    <row r="52" spans="1:14" x14ac:dyDescent="0.2">
      <c r="A52" s="75"/>
      <c r="B52" s="76" t="s">
        <v>143</v>
      </c>
      <c r="C52" s="83">
        <v>114</v>
      </c>
      <c r="D52" s="84">
        <v>24374</v>
      </c>
      <c r="E52" s="84">
        <v>18887</v>
      </c>
      <c r="F52" s="53">
        <v>65</v>
      </c>
      <c r="G52" s="85">
        <v>5.8</v>
      </c>
      <c r="H52" s="86">
        <v>30</v>
      </c>
      <c r="I52" s="84">
        <v>23989</v>
      </c>
      <c r="J52" s="86">
        <v>24760</v>
      </c>
      <c r="K52" s="84">
        <v>22508</v>
      </c>
      <c r="L52" s="84">
        <v>23861</v>
      </c>
      <c r="M52" s="88">
        <v>29396</v>
      </c>
      <c r="N52" s="68"/>
    </row>
    <row r="53" spans="1:14" ht="15" thickBot="1" x14ac:dyDescent="0.25">
      <c r="A53" s="89" t="s">
        <v>175</v>
      </c>
      <c r="B53" s="90"/>
      <c r="C53" s="91">
        <v>436</v>
      </c>
      <c r="D53" s="92">
        <v>19362</v>
      </c>
      <c r="E53" s="92">
        <v>15077</v>
      </c>
      <c r="F53" s="54">
        <v>64</v>
      </c>
      <c r="G53" s="93">
        <v>6.6</v>
      </c>
      <c r="H53" s="94">
        <v>40</v>
      </c>
      <c r="I53" s="92">
        <v>19285</v>
      </c>
      <c r="J53" s="94">
        <v>19515</v>
      </c>
      <c r="K53" s="92">
        <v>17534</v>
      </c>
      <c r="L53" s="92">
        <v>18793</v>
      </c>
      <c r="M53" s="95">
        <v>23349</v>
      </c>
      <c r="N53" s="68"/>
    </row>
    <row r="54" spans="1:14" x14ac:dyDescent="0.2">
      <c r="A54" s="75" t="s">
        <v>86</v>
      </c>
      <c r="B54" s="76" t="s">
        <v>140</v>
      </c>
      <c r="C54" s="83">
        <v>78</v>
      </c>
      <c r="D54" s="84">
        <v>14255</v>
      </c>
      <c r="E54" s="84">
        <v>10881</v>
      </c>
      <c r="F54" s="53">
        <v>73</v>
      </c>
      <c r="G54" s="85">
        <v>9.8000000000000007</v>
      </c>
      <c r="H54" s="86">
        <v>59</v>
      </c>
      <c r="I54" s="84">
        <v>12691</v>
      </c>
      <c r="J54" s="86">
        <v>17208</v>
      </c>
      <c r="K54" s="84">
        <v>12765</v>
      </c>
      <c r="L54" s="84">
        <v>14266</v>
      </c>
      <c r="M54" s="88">
        <v>15678</v>
      </c>
      <c r="N54" s="68"/>
    </row>
    <row r="55" spans="1:14" x14ac:dyDescent="0.2">
      <c r="A55" s="75"/>
      <c r="B55" s="76" t="s">
        <v>141</v>
      </c>
      <c r="C55" s="83">
        <v>234</v>
      </c>
      <c r="D55" s="84">
        <v>24042</v>
      </c>
      <c r="E55" s="84">
        <v>19366</v>
      </c>
      <c r="F55" s="53">
        <v>65</v>
      </c>
      <c r="G55" s="85">
        <v>7.4</v>
      </c>
      <c r="H55" s="86">
        <v>38</v>
      </c>
      <c r="I55" s="84">
        <v>22989</v>
      </c>
      <c r="J55" s="86">
        <v>25094</v>
      </c>
      <c r="K55" s="84">
        <v>23299</v>
      </c>
      <c r="L55" s="84">
        <v>23274</v>
      </c>
      <c r="M55" s="88">
        <v>25495</v>
      </c>
      <c r="N55" s="68"/>
    </row>
    <row r="56" spans="1:14" x14ac:dyDescent="0.2">
      <c r="A56" s="75"/>
      <c r="B56" s="76" t="s">
        <v>142</v>
      </c>
      <c r="C56" s="83">
        <v>373</v>
      </c>
      <c r="D56" s="84">
        <v>22656</v>
      </c>
      <c r="E56" s="84">
        <v>17555</v>
      </c>
      <c r="F56" s="53">
        <v>61</v>
      </c>
      <c r="G56" s="85">
        <v>9</v>
      </c>
      <c r="H56" s="86">
        <v>39</v>
      </c>
      <c r="I56" s="84">
        <v>23221</v>
      </c>
      <c r="J56" s="86">
        <v>21357</v>
      </c>
      <c r="K56" s="84">
        <v>18643</v>
      </c>
      <c r="L56" s="84">
        <v>23050</v>
      </c>
      <c r="M56" s="88">
        <v>27708</v>
      </c>
      <c r="N56" s="68"/>
    </row>
    <row r="57" spans="1:14" x14ac:dyDescent="0.2">
      <c r="A57" s="75"/>
      <c r="B57" s="76" t="s">
        <v>143</v>
      </c>
      <c r="C57" s="83">
        <v>894</v>
      </c>
      <c r="D57" s="84">
        <v>41553</v>
      </c>
      <c r="E57" s="84">
        <v>34244</v>
      </c>
      <c r="F57" s="53">
        <v>60</v>
      </c>
      <c r="G57" s="85">
        <v>6.8</v>
      </c>
      <c r="H57" s="86">
        <v>24</v>
      </c>
      <c r="I57" s="84">
        <v>43023</v>
      </c>
      <c r="J57" s="86">
        <v>40297</v>
      </c>
      <c r="K57" s="84">
        <v>38421</v>
      </c>
      <c r="L57" s="84">
        <v>42630</v>
      </c>
      <c r="M57" s="88">
        <v>43366</v>
      </c>
      <c r="N57" s="68"/>
    </row>
    <row r="58" spans="1:14" ht="15" thickBot="1" x14ac:dyDescent="0.25">
      <c r="A58" s="89" t="s">
        <v>176</v>
      </c>
      <c r="B58" s="90"/>
      <c r="C58" s="91">
        <v>1579</v>
      </c>
      <c r="D58" s="92">
        <v>33145</v>
      </c>
      <c r="E58" s="92">
        <v>26943</v>
      </c>
      <c r="F58" s="54">
        <v>62</v>
      </c>
      <c r="G58" s="93">
        <v>7.6</v>
      </c>
      <c r="H58" s="94">
        <v>41</v>
      </c>
      <c r="I58" s="92">
        <v>32262</v>
      </c>
      <c r="J58" s="94">
        <v>34150</v>
      </c>
      <c r="K58" s="92">
        <v>29675</v>
      </c>
      <c r="L58" s="92">
        <v>33841</v>
      </c>
      <c r="M58" s="95">
        <v>35969</v>
      </c>
      <c r="N58" s="68"/>
    </row>
    <row r="59" spans="1:14" x14ac:dyDescent="0.2">
      <c r="A59" s="75" t="s">
        <v>94</v>
      </c>
      <c r="B59" s="76" t="s">
        <v>140</v>
      </c>
      <c r="C59" s="83">
        <v>80</v>
      </c>
      <c r="D59" s="84">
        <v>9750</v>
      </c>
      <c r="E59" s="84">
        <v>7048</v>
      </c>
      <c r="F59" s="53">
        <v>72</v>
      </c>
      <c r="G59" s="85">
        <v>14.2</v>
      </c>
      <c r="H59" s="86">
        <v>66</v>
      </c>
      <c r="I59" s="84">
        <v>9920</v>
      </c>
      <c r="J59" s="86">
        <v>9611</v>
      </c>
      <c r="K59" s="84">
        <v>8442</v>
      </c>
      <c r="L59" s="84">
        <v>9665</v>
      </c>
      <c r="M59" s="88">
        <v>11365</v>
      </c>
      <c r="N59" s="68"/>
    </row>
    <row r="60" spans="1:14" x14ac:dyDescent="0.2">
      <c r="A60" s="75"/>
      <c r="B60" s="76" t="s">
        <v>141</v>
      </c>
      <c r="C60" s="83">
        <v>135</v>
      </c>
      <c r="D60" s="84">
        <v>12979</v>
      </c>
      <c r="E60" s="84">
        <v>9186</v>
      </c>
      <c r="F60" s="53">
        <v>66</v>
      </c>
      <c r="G60" s="85">
        <v>12.1</v>
      </c>
      <c r="H60" s="86">
        <v>55</v>
      </c>
      <c r="I60" s="84">
        <v>14181</v>
      </c>
      <c r="J60" s="86">
        <v>11000</v>
      </c>
      <c r="K60" s="84">
        <v>13621</v>
      </c>
      <c r="L60" s="84">
        <v>12596</v>
      </c>
      <c r="M60" s="88">
        <v>12680</v>
      </c>
      <c r="N60" s="68"/>
    </row>
    <row r="61" spans="1:14" x14ac:dyDescent="0.2">
      <c r="A61" s="75"/>
      <c r="B61" s="76" t="s">
        <v>142</v>
      </c>
      <c r="C61" s="83">
        <v>527</v>
      </c>
      <c r="D61" s="84">
        <v>16801</v>
      </c>
      <c r="E61" s="84">
        <v>12365</v>
      </c>
      <c r="F61" s="53">
        <v>63</v>
      </c>
      <c r="G61" s="85">
        <v>8.4</v>
      </c>
      <c r="H61" s="86">
        <v>35</v>
      </c>
      <c r="I61" s="84">
        <v>16682</v>
      </c>
      <c r="J61" s="86">
        <v>17128</v>
      </c>
      <c r="K61" s="84">
        <v>15222</v>
      </c>
      <c r="L61" s="84">
        <v>16876</v>
      </c>
      <c r="M61" s="88">
        <v>19676</v>
      </c>
      <c r="N61" s="68"/>
    </row>
    <row r="62" spans="1:14" x14ac:dyDescent="0.2">
      <c r="A62" s="75"/>
      <c r="B62" s="76" t="s">
        <v>143</v>
      </c>
      <c r="C62" s="83">
        <v>249</v>
      </c>
      <c r="D62" s="84">
        <v>30206</v>
      </c>
      <c r="E62" s="84">
        <v>22408</v>
      </c>
      <c r="F62" s="53">
        <v>61</v>
      </c>
      <c r="G62" s="85">
        <v>9.1</v>
      </c>
      <c r="H62" s="86">
        <v>27</v>
      </c>
      <c r="I62" s="84">
        <v>30360</v>
      </c>
      <c r="J62" s="86">
        <v>30035</v>
      </c>
      <c r="K62" s="84">
        <v>28292</v>
      </c>
      <c r="L62" s="84">
        <v>30162</v>
      </c>
      <c r="M62" s="88">
        <v>33620</v>
      </c>
      <c r="N62" s="68"/>
    </row>
    <row r="63" spans="1:14" ht="15" thickBot="1" x14ac:dyDescent="0.25">
      <c r="A63" s="89" t="s">
        <v>177</v>
      </c>
      <c r="B63" s="90"/>
      <c r="C63" s="91">
        <v>991</v>
      </c>
      <c r="D63" s="92">
        <v>19080</v>
      </c>
      <c r="E63" s="92">
        <v>14026</v>
      </c>
      <c r="F63" s="54">
        <v>64</v>
      </c>
      <c r="G63" s="93">
        <v>9.6</v>
      </c>
      <c r="H63" s="94">
        <v>50</v>
      </c>
      <c r="I63" s="92">
        <v>18783</v>
      </c>
      <c r="J63" s="94">
        <v>19613</v>
      </c>
      <c r="K63" s="92">
        <v>18595</v>
      </c>
      <c r="L63" s="92">
        <v>17400</v>
      </c>
      <c r="M63" s="95">
        <v>21768</v>
      </c>
      <c r="N63" s="68"/>
    </row>
    <row r="64" spans="1:14" x14ac:dyDescent="0.2">
      <c r="A64" s="75" t="s">
        <v>100</v>
      </c>
      <c r="B64" s="76" t="s">
        <v>140</v>
      </c>
      <c r="C64" s="83">
        <v>30</v>
      </c>
      <c r="D64" s="84">
        <v>13787</v>
      </c>
      <c r="E64" s="84">
        <v>9439</v>
      </c>
      <c r="F64" s="53">
        <v>62</v>
      </c>
      <c r="G64" s="85">
        <v>9.8000000000000007</v>
      </c>
      <c r="H64" s="86">
        <v>57</v>
      </c>
      <c r="I64" s="84">
        <v>16109</v>
      </c>
      <c r="J64" s="86">
        <v>12240</v>
      </c>
      <c r="K64" s="84">
        <v>14955</v>
      </c>
      <c r="L64" s="84">
        <v>13538</v>
      </c>
      <c r="M64" s="88">
        <v>12588</v>
      </c>
      <c r="N64" s="68"/>
    </row>
    <row r="65" spans="1:14" x14ac:dyDescent="0.2">
      <c r="A65" s="75"/>
      <c r="B65" s="76" t="s">
        <v>141</v>
      </c>
      <c r="C65" s="83">
        <v>224</v>
      </c>
      <c r="D65" s="84">
        <v>15117</v>
      </c>
      <c r="E65" s="84">
        <v>11957</v>
      </c>
      <c r="F65" s="53">
        <v>63</v>
      </c>
      <c r="G65" s="85">
        <v>11.4</v>
      </c>
      <c r="H65" s="86">
        <v>46</v>
      </c>
      <c r="I65" s="84">
        <v>14857</v>
      </c>
      <c r="J65" s="86">
        <v>16151</v>
      </c>
      <c r="K65" s="84">
        <v>15433</v>
      </c>
      <c r="L65" s="84">
        <v>14927</v>
      </c>
      <c r="M65" s="88">
        <v>14815</v>
      </c>
      <c r="N65" s="68"/>
    </row>
    <row r="66" spans="1:14" x14ac:dyDescent="0.2">
      <c r="A66" s="75"/>
      <c r="B66" s="76" t="s">
        <v>142</v>
      </c>
      <c r="C66" s="83">
        <v>515</v>
      </c>
      <c r="D66" s="84">
        <v>19824</v>
      </c>
      <c r="E66" s="84">
        <v>14675</v>
      </c>
      <c r="F66" s="53">
        <v>59</v>
      </c>
      <c r="G66" s="85">
        <v>7</v>
      </c>
      <c r="H66" s="86">
        <v>31</v>
      </c>
      <c r="I66" s="84">
        <v>19921</v>
      </c>
      <c r="J66" s="86">
        <v>19521</v>
      </c>
      <c r="K66" s="84">
        <v>18633</v>
      </c>
      <c r="L66" s="84">
        <v>20093</v>
      </c>
      <c r="M66" s="88">
        <v>23226</v>
      </c>
      <c r="N66" s="68"/>
    </row>
    <row r="67" spans="1:14" x14ac:dyDescent="0.2">
      <c r="A67" s="75"/>
      <c r="B67" s="76" t="s">
        <v>143</v>
      </c>
      <c r="C67" s="83">
        <v>323</v>
      </c>
      <c r="D67" s="84">
        <v>26160</v>
      </c>
      <c r="E67" s="84">
        <v>20619</v>
      </c>
      <c r="F67" s="53">
        <v>64</v>
      </c>
      <c r="G67" s="85">
        <v>8.1</v>
      </c>
      <c r="H67" s="86">
        <v>30</v>
      </c>
      <c r="I67" s="84">
        <v>25331</v>
      </c>
      <c r="J67" s="86">
        <v>28064</v>
      </c>
      <c r="K67" s="84">
        <v>24592</v>
      </c>
      <c r="L67" s="84">
        <v>26189</v>
      </c>
      <c r="M67" s="88">
        <v>31045</v>
      </c>
      <c r="N67" s="68"/>
    </row>
    <row r="68" spans="1:14" ht="15" thickBot="1" x14ac:dyDescent="0.25">
      <c r="A68" s="89" t="s">
        <v>178</v>
      </c>
      <c r="B68" s="90"/>
      <c r="C68" s="91">
        <v>1092</v>
      </c>
      <c r="D68" s="92">
        <v>20567</v>
      </c>
      <c r="E68" s="92">
        <v>15732</v>
      </c>
      <c r="F68" s="54">
        <v>61</v>
      </c>
      <c r="G68" s="93">
        <v>8.3000000000000007</v>
      </c>
      <c r="H68" s="94">
        <v>39</v>
      </c>
      <c r="I68" s="92">
        <v>20250</v>
      </c>
      <c r="J68" s="94">
        <v>21460</v>
      </c>
      <c r="K68" s="92">
        <v>19791</v>
      </c>
      <c r="L68" s="92">
        <v>20886</v>
      </c>
      <c r="M68" s="95">
        <v>22153</v>
      </c>
      <c r="N68" s="68"/>
    </row>
    <row r="69" spans="1:14" x14ac:dyDescent="0.2">
      <c r="A69" s="75" t="s">
        <v>105</v>
      </c>
      <c r="B69" s="76" t="s">
        <v>140</v>
      </c>
      <c r="C69" s="83">
        <v>40</v>
      </c>
      <c r="D69" s="84">
        <v>10346</v>
      </c>
      <c r="E69" s="84">
        <v>7185</v>
      </c>
      <c r="F69" s="53">
        <v>63</v>
      </c>
      <c r="G69" s="85">
        <v>9.9</v>
      </c>
      <c r="H69" s="86">
        <v>65</v>
      </c>
      <c r="I69" s="84">
        <v>10517</v>
      </c>
      <c r="J69" s="86">
        <v>9831</v>
      </c>
      <c r="K69" s="84">
        <v>8942</v>
      </c>
      <c r="L69" s="84">
        <v>14143</v>
      </c>
      <c r="M69" s="88">
        <v>9261</v>
      </c>
      <c r="N69" s="68"/>
    </row>
    <row r="70" spans="1:14" x14ac:dyDescent="0.2">
      <c r="A70" s="75"/>
      <c r="B70" s="76" t="s">
        <v>141</v>
      </c>
      <c r="C70" s="83">
        <v>173</v>
      </c>
      <c r="D70" s="84">
        <v>11639</v>
      </c>
      <c r="E70" s="84">
        <v>8724</v>
      </c>
      <c r="F70" s="53">
        <v>65</v>
      </c>
      <c r="G70" s="85">
        <v>13.2</v>
      </c>
      <c r="H70" s="86">
        <v>61</v>
      </c>
      <c r="I70" s="84">
        <v>12028</v>
      </c>
      <c r="J70" s="86">
        <v>10209</v>
      </c>
      <c r="K70" s="84">
        <v>11009</v>
      </c>
      <c r="L70" s="84">
        <v>12257</v>
      </c>
      <c r="M70" s="88">
        <v>11781</v>
      </c>
      <c r="N70" s="68"/>
    </row>
    <row r="71" spans="1:14" x14ac:dyDescent="0.2">
      <c r="A71" s="75"/>
      <c r="B71" s="76" t="s">
        <v>142</v>
      </c>
      <c r="C71" s="83">
        <v>234</v>
      </c>
      <c r="D71" s="84">
        <v>13114</v>
      </c>
      <c r="E71" s="84">
        <v>9933</v>
      </c>
      <c r="F71" s="53">
        <v>62</v>
      </c>
      <c r="G71" s="85">
        <v>11.4</v>
      </c>
      <c r="H71" s="86">
        <v>43</v>
      </c>
      <c r="I71" s="84">
        <v>13196</v>
      </c>
      <c r="J71" s="86">
        <v>12910</v>
      </c>
      <c r="K71" s="84">
        <v>11785</v>
      </c>
      <c r="L71" s="84">
        <v>12227</v>
      </c>
      <c r="M71" s="88">
        <v>15543</v>
      </c>
      <c r="N71" s="68"/>
    </row>
    <row r="72" spans="1:14" x14ac:dyDescent="0.2">
      <c r="A72" s="75"/>
      <c r="B72" s="76" t="s">
        <v>143</v>
      </c>
      <c r="C72" s="83">
        <v>1087</v>
      </c>
      <c r="D72" s="84">
        <v>17370</v>
      </c>
      <c r="E72" s="84">
        <v>13147</v>
      </c>
      <c r="F72" s="53">
        <v>62</v>
      </c>
      <c r="G72" s="85">
        <v>8.3000000000000007</v>
      </c>
      <c r="H72" s="86">
        <v>38</v>
      </c>
      <c r="I72" s="84">
        <v>17098</v>
      </c>
      <c r="J72" s="86">
        <v>18738</v>
      </c>
      <c r="K72" s="84">
        <v>15827</v>
      </c>
      <c r="L72" s="84">
        <v>17045</v>
      </c>
      <c r="M72" s="88">
        <v>19053</v>
      </c>
      <c r="N72" s="68"/>
    </row>
    <row r="73" spans="1:14" ht="15" thickBot="1" x14ac:dyDescent="0.25">
      <c r="A73" s="89" t="s">
        <v>179</v>
      </c>
      <c r="B73" s="90"/>
      <c r="C73" s="96">
        <v>1534</v>
      </c>
      <c r="D73" s="97">
        <v>15891</v>
      </c>
      <c r="E73" s="97">
        <v>12002</v>
      </c>
      <c r="F73" s="107">
        <v>63</v>
      </c>
      <c r="G73" s="98">
        <v>9.4</v>
      </c>
      <c r="H73" s="99">
        <v>43</v>
      </c>
      <c r="I73" s="97">
        <v>15857</v>
      </c>
      <c r="J73" s="99">
        <v>16033</v>
      </c>
      <c r="K73" s="97">
        <v>14453</v>
      </c>
      <c r="L73" s="97">
        <v>15574</v>
      </c>
      <c r="M73" s="100">
        <v>17539</v>
      </c>
      <c r="N73" s="68"/>
    </row>
    <row r="74" spans="1:14" ht="15" thickBot="1" x14ac:dyDescent="0.25">
      <c r="A74" s="101" t="s">
        <v>180</v>
      </c>
      <c r="B74" s="102"/>
      <c r="C74" s="103">
        <v>16987</v>
      </c>
      <c r="D74" s="103">
        <v>24147</v>
      </c>
      <c r="E74" s="103">
        <v>19020</v>
      </c>
      <c r="F74" s="108">
        <v>63</v>
      </c>
      <c r="G74" s="104">
        <v>9</v>
      </c>
      <c r="H74" s="105">
        <v>73</v>
      </c>
      <c r="I74" s="103">
        <v>20919</v>
      </c>
      <c r="J74" s="105">
        <v>31624</v>
      </c>
      <c r="K74" s="103">
        <v>22491</v>
      </c>
      <c r="L74" s="103">
        <v>24681</v>
      </c>
      <c r="M74" s="106">
        <v>26226</v>
      </c>
      <c r="N74" s="68"/>
    </row>
    <row r="75" spans="1:14" x14ac:dyDescent="0.2">
      <c r="A75" s="68"/>
      <c r="B75" s="68"/>
      <c r="C75" s="68"/>
      <c r="D75" s="68"/>
      <c r="E75" s="68"/>
      <c r="G75" s="68"/>
      <c r="H75" s="68"/>
      <c r="I75" s="68"/>
      <c r="J75" s="68"/>
      <c r="K75" s="68"/>
      <c r="L75" s="68"/>
      <c r="M75" s="68"/>
      <c r="N75" s="68"/>
    </row>
  </sheetData>
  <sheetProtection algorithmName="SHA-512" hashValue="kl1j60OeaEy/6ghy75AvhxvaFXI4OdTjyJjIgAUFeFdENiyvLLiSlbld47dfrmgr9qL4iwB8sa9//okyjfxjPw==" saltValue="UWiX82PNFkbbgxPZVLk9ag==" spinCount="100000" sheet="1" objects="1" scenarios="1"/>
  <mergeCells count="10">
    <mergeCell ref="A1:M1"/>
    <mergeCell ref="A3:A4"/>
    <mergeCell ref="B3:B4"/>
    <mergeCell ref="C3:C4"/>
    <mergeCell ref="D3:D4"/>
    <mergeCell ref="E3:E4"/>
    <mergeCell ref="F3:F4"/>
    <mergeCell ref="G3:G4"/>
    <mergeCell ref="H3:H4"/>
    <mergeCell ref="I3:M3"/>
  </mergeCells>
  <pageMargins left="0.7" right="0.7" top="0.78740157499999996" bottom="0.78740157499999996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9"/>
  <sheetViews>
    <sheetView workbookViewId="0">
      <selection activeCell="C1" sqref="C1"/>
    </sheetView>
  </sheetViews>
  <sheetFormatPr defaultRowHeight="15" x14ac:dyDescent="0.25"/>
  <cols>
    <col min="1" max="1" width="2.625" style="1" customWidth="1"/>
    <col min="2" max="2" width="18.625" style="2" customWidth="1"/>
    <col min="3" max="3" width="24.625" style="2" customWidth="1"/>
    <col min="4" max="4" width="21.625" style="1" customWidth="1"/>
    <col min="5" max="5" width="6.625" style="1" customWidth="1"/>
    <col min="6" max="9" width="12.625" style="3" customWidth="1"/>
    <col min="10" max="10" width="12.625" style="4" customWidth="1"/>
    <col min="11" max="16384" width="9" style="1"/>
  </cols>
  <sheetData>
    <row r="1" spans="1:12" ht="15.75" thickBot="1" x14ac:dyDescent="0.3"/>
    <row r="2" spans="1:12" x14ac:dyDescent="0.25">
      <c r="B2" s="5" t="s">
        <v>0</v>
      </c>
      <c r="C2" s="6"/>
      <c r="D2" s="7"/>
      <c r="E2" s="7"/>
      <c r="F2" s="8"/>
      <c r="G2" s="8"/>
      <c r="H2" s="8"/>
      <c r="I2" s="9"/>
    </row>
    <row r="3" spans="1:12" x14ac:dyDescent="0.25">
      <c r="B3" s="10"/>
      <c r="C3" s="11"/>
      <c r="D3" s="12" t="s">
        <v>1</v>
      </c>
      <c r="E3" s="12"/>
      <c r="F3" s="13">
        <v>3393023</v>
      </c>
      <c r="G3" s="14"/>
      <c r="H3" s="15"/>
      <c r="I3" s="16"/>
    </row>
    <row r="4" spans="1:12" x14ac:dyDescent="0.25">
      <c r="B4" s="17"/>
      <c r="C4" s="18"/>
      <c r="D4" s="19" t="s">
        <v>2</v>
      </c>
      <c r="E4" s="19"/>
      <c r="F4" s="20">
        <v>4738600</v>
      </c>
      <c r="G4" s="14"/>
      <c r="H4" s="15"/>
      <c r="I4" s="16"/>
    </row>
    <row r="5" spans="1:12" x14ac:dyDescent="0.25">
      <c r="B5" s="17"/>
      <c r="C5" s="18"/>
      <c r="D5" s="19" t="s">
        <v>3</v>
      </c>
      <c r="E5" s="19"/>
      <c r="F5" s="20">
        <v>5906598</v>
      </c>
      <c r="G5" s="14"/>
      <c r="H5" s="15"/>
      <c r="I5" s="16"/>
    </row>
    <row r="6" spans="1:12" x14ac:dyDescent="0.25">
      <c r="B6" s="17"/>
      <c r="C6" s="18"/>
      <c r="D6" s="19" t="s">
        <v>4</v>
      </c>
      <c r="E6" s="19"/>
      <c r="F6" s="20">
        <v>339303</v>
      </c>
      <c r="G6" s="14"/>
      <c r="H6" s="15"/>
      <c r="I6" s="16"/>
    </row>
    <row r="7" spans="1:12" x14ac:dyDescent="0.25">
      <c r="B7" s="17"/>
      <c r="C7" s="18"/>
      <c r="D7" s="19" t="s">
        <v>5</v>
      </c>
      <c r="E7" s="19"/>
      <c r="F7" s="20">
        <v>473860</v>
      </c>
      <c r="G7" s="14"/>
      <c r="H7" s="15"/>
      <c r="I7" s="16"/>
    </row>
    <row r="8" spans="1:12" x14ac:dyDescent="0.25">
      <c r="B8" s="17"/>
      <c r="C8" s="18"/>
      <c r="D8" s="19" t="s">
        <v>6</v>
      </c>
      <c r="E8" s="19"/>
      <c r="F8" s="20">
        <v>590660</v>
      </c>
      <c r="G8" s="14"/>
      <c r="H8" s="15"/>
      <c r="I8" s="16"/>
    </row>
    <row r="9" spans="1:12" x14ac:dyDescent="0.25">
      <c r="B9" s="21"/>
      <c r="C9" s="22"/>
      <c r="D9" s="23"/>
      <c r="E9" s="23"/>
      <c r="F9" s="24"/>
      <c r="G9" s="25"/>
      <c r="H9" s="25"/>
      <c r="I9" s="26"/>
    </row>
    <row r="10" spans="1:12" x14ac:dyDescent="0.25">
      <c r="B10" s="275" t="s">
        <v>7</v>
      </c>
      <c r="C10" s="276" t="s">
        <v>8</v>
      </c>
      <c r="D10" s="276" t="s">
        <v>9</v>
      </c>
      <c r="E10" s="27"/>
      <c r="F10" s="272" t="s">
        <v>10</v>
      </c>
      <c r="G10" s="272"/>
      <c r="H10" s="272"/>
      <c r="I10" s="273"/>
    </row>
    <row r="11" spans="1:12" ht="28.5" customHeight="1" x14ac:dyDescent="0.2">
      <c r="B11" s="275"/>
      <c r="C11" s="276"/>
      <c r="D11" s="276"/>
      <c r="E11" s="28"/>
      <c r="F11" s="29" t="s">
        <v>11</v>
      </c>
      <c r="G11" s="29" t="s">
        <v>12</v>
      </c>
      <c r="H11" s="29" t="s">
        <v>13</v>
      </c>
      <c r="I11" s="30" t="s">
        <v>14</v>
      </c>
    </row>
    <row r="12" spans="1:12" x14ac:dyDescent="0.25">
      <c r="B12" s="274" t="s">
        <v>15</v>
      </c>
      <c r="C12" s="31"/>
      <c r="D12" s="32" t="s">
        <v>16</v>
      </c>
      <c r="E12" s="12"/>
      <c r="F12" s="33">
        <v>71</v>
      </c>
      <c r="G12" s="33">
        <v>63</v>
      </c>
      <c r="H12" s="33">
        <v>60</v>
      </c>
      <c r="I12" s="34">
        <v>56</v>
      </c>
    </row>
    <row r="13" spans="1:12" x14ac:dyDescent="0.25">
      <c r="B13" s="266"/>
      <c r="C13" s="35"/>
      <c r="D13" s="36" t="s">
        <v>17</v>
      </c>
      <c r="E13" s="19"/>
      <c r="F13" s="37">
        <v>700</v>
      </c>
      <c r="G13" s="37">
        <v>731</v>
      </c>
      <c r="H13" s="37">
        <v>811</v>
      </c>
      <c r="I13" s="38">
        <v>646</v>
      </c>
    </row>
    <row r="14" spans="1:12" s="4" customFormat="1" ht="15" customHeight="1" x14ac:dyDescent="0.2">
      <c r="A14" s="1"/>
      <c r="B14" s="266"/>
      <c r="C14" s="268" t="s">
        <v>18</v>
      </c>
      <c r="D14" s="19" t="s">
        <v>19</v>
      </c>
      <c r="E14" s="19"/>
      <c r="F14" s="20">
        <v>943235</v>
      </c>
      <c r="G14" s="20">
        <v>1492077</v>
      </c>
      <c r="H14" s="20">
        <v>1871775</v>
      </c>
      <c r="I14" s="39" t="s">
        <v>20</v>
      </c>
      <c r="K14" s="1"/>
      <c r="L14" s="1"/>
    </row>
    <row r="15" spans="1:12" s="4" customFormat="1" ht="14.25" x14ac:dyDescent="0.2">
      <c r="A15" s="1"/>
      <c r="B15" s="266"/>
      <c r="C15" s="268"/>
      <c r="D15" s="19" t="s">
        <v>21</v>
      </c>
      <c r="E15" s="19"/>
      <c r="F15" s="20">
        <v>2258375</v>
      </c>
      <c r="G15" s="20">
        <v>2840849</v>
      </c>
      <c r="H15" s="20">
        <v>2927710</v>
      </c>
      <c r="I15" s="39" t="s">
        <v>20</v>
      </c>
      <c r="K15" s="1"/>
      <c r="L15" s="1"/>
    </row>
    <row r="16" spans="1:12" s="4" customFormat="1" ht="14.25" x14ac:dyDescent="0.2">
      <c r="A16" s="1"/>
      <c r="B16" s="266"/>
      <c r="C16" s="268"/>
      <c r="D16" s="19" t="s">
        <v>22</v>
      </c>
      <c r="E16" s="19"/>
      <c r="F16" s="20">
        <v>2581245</v>
      </c>
      <c r="G16" s="20">
        <v>3282435</v>
      </c>
      <c r="H16" s="20">
        <v>3801190</v>
      </c>
      <c r="I16" s="39" t="s">
        <v>20</v>
      </c>
      <c r="K16" s="1"/>
      <c r="L16" s="1"/>
    </row>
    <row r="17" spans="1:12" s="4" customFormat="1" ht="14.25" customHeight="1" x14ac:dyDescent="0.2">
      <c r="A17" s="1"/>
      <c r="B17" s="266"/>
      <c r="C17" s="268" t="s">
        <v>23</v>
      </c>
      <c r="D17" s="19" t="s">
        <v>19</v>
      </c>
      <c r="E17" s="19"/>
      <c r="F17" s="20">
        <v>1465707</v>
      </c>
      <c r="G17" s="20">
        <v>1722105</v>
      </c>
      <c r="H17" s="20">
        <v>2171025</v>
      </c>
      <c r="I17" s="39" t="s">
        <v>20</v>
      </c>
      <c r="K17" s="1"/>
      <c r="L17" s="1"/>
    </row>
    <row r="18" spans="1:12" s="4" customFormat="1" ht="14.25" x14ac:dyDescent="0.2">
      <c r="A18" s="1"/>
      <c r="B18" s="266"/>
      <c r="C18" s="268"/>
      <c r="D18" s="19" t="s">
        <v>21</v>
      </c>
      <c r="E18" s="19"/>
      <c r="F18" s="20">
        <v>2417625</v>
      </c>
      <c r="G18" s="20">
        <v>3418339</v>
      </c>
      <c r="H18" s="20">
        <v>5538117</v>
      </c>
      <c r="I18" s="39" t="s">
        <v>20</v>
      </c>
      <c r="K18" s="1"/>
      <c r="L18" s="1"/>
    </row>
    <row r="19" spans="1:12" s="4" customFormat="1" ht="14.25" x14ac:dyDescent="0.2">
      <c r="A19" s="1"/>
      <c r="B19" s="266"/>
      <c r="C19" s="268"/>
      <c r="D19" s="19" t="s">
        <v>22</v>
      </c>
      <c r="E19" s="19"/>
      <c r="F19" s="20">
        <v>2837938</v>
      </c>
      <c r="G19" s="20">
        <v>4207583</v>
      </c>
      <c r="H19" s="20">
        <v>6508242</v>
      </c>
      <c r="I19" s="39" t="s">
        <v>20</v>
      </c>
      <c r="K19" s="1"/>
      <c r="L19" s="1"/>
    </row>
    <row r="20" spans="1:12" s="4" customFormat="1" ht="14.25" customHeight="1" x14ac:dyDescent="0.2">
      <c r="A20" s="1"/>
      <c r="B20" s="266"/>
      <c r="C20" s="268" t="s">
        <v>24</v>
      </c>
      <c r="D20" s="19" t="s">
        <v>19</v>
      </c>
      <c r="E20" s="19"/>
      <c r="F20" s="20">
        <v>1150467</v>
      </c>
      <c r="G20" s="20">
        <v>1710135</v>
      </c>
      <c r="H20" s="20">
        <v>1670175</v>
      </c>
      <c r="I20" s="39">
        <v>1754340</v>
      </c>
      <c r="K20" s="1"/>
      <c r="L20" s="1"/>
    </row>
    <row r="21" spans="1:12" s="4" customFormat="1" ht="14.25" x14ac:dyDescent="0.2">
      <c r="A21" s="1"/>
      <c r="B21" s="266"/>
      <c r="C21" s="268"/>
      <c r="D21" s="19" t="s">
        <v>21</v>
      </c>
      <c r="E21" s="19"/>
      <c r="F21" s="20">
        <v>2674875</v>
      </c>
      <c r="G21" s="20">
        <v>3004410</v>
      </c>
      <c r="H21" s="20">
        <v>2812143</v>
      </c>
      <c r="I21" s="39">
        <v>2789913</v>
      </c>
      <c r="K21" s="1"/>
      <c r="L21" s="1"/>
    </row>
    <row r="22" spans="1:12" s="4" customFormat="1" ht="14.25" x14ac:dyDescent="0.2">
      <c r="A22" s="1"/>
      <c r="B22" s="266"/>
      <c r="C22" s="268"/>
      <c r="D22" s="19" t="s">
        <v>22</v>
      </c>
      <c r="E22" s="19"/>
      <c r="F22" s="20">
        <v>3076020</v>
      </c>
      <c r="G22" s="20">
        <v>3772265</v>
      </c>
      <c r="H22" s="20">
        <v>3511462</v>
      </c>
      <c r="I22" s="39">
        <v>3520038</v>
      </c>
      <c r="K22" s="1"/>
      <c r="L22" s="1"/>
    </row>
    <row r="23" spans="1:12" s="4" customFormat="1" ht="14.25" customHeight="1" x14ac:dyDescent="0.2">
      <c r="A23" s="1"/>
      <c r="B23" s="266"/>
      <c r="C23" s="268" t="s">
        <v>25</v>
      </c>
      <c r="D23" s="19" t="s">
        <v>19</v>
      </c>
      <c r="E23" s="19"/>
      <c r="F23" s="20">
        <v>963825</v>
      </c>
      <c r="G23" s="20">
        <v>1461285</v>
      </c>
      <c r="H23" s="20">
        <v>1607100</v>
      </c>
      <c r="I23" s="39" t="s">
        <v>20</v>
      </c>
      <c r="K23" s="1"/>
      <c r="L23" s="1"/>
    </row>
    <row r="24" spans="1:12" s="4" customFormat="1" ht="14.25" x14ac:dyDescent="0.2">
      <c r="A24" s="1"/>
      <c r="B24" s="266"/>
      <c r="C24" s="268"/>
      <c r="D24" s="19" t="s">
        <v>21</v>
      </c>
      <c r="E24" s="19"/>
      <c r="F24" s="20">
        <v>2030875</v>
      </c>
      <c r="G24" s="20">
        <v>2444282</v>
      </c>
      <c r="H24" s="20">
        <v>3355513</v>
      </c>
      <c r="I24" s="39" t="s">
        <v>20</v>
      </c>
      <c r="K24" s="1"/>
      <c r="L24" s="1"/>
    </row>
    <row r="25" spans="1:12" s="4" customFormat="1" ht="14.25" x14ac:dyDescent="0.2">
      <c r="A25" s="1"/>
      <c r="B25" s="266"/>
      <c r="C25" s="268"/>
      <c r="D25" s="19" t="s">
        <v>22</v>
      </c>
      <c r="E25" s="19"/>
      <c r="F25" s="20">
        <v>2649575</v>
      </c>
      <c r="G25" s="20">
        <v>3209462</v>
      </c>
      <c r="H25" s="20">
        <v>4430873</v>
      </c>
      <c r="I25" s="39" t="s">
        <v>20</v>
      </c>
      <c r="K25" s="1"/>
      <c r="L25" s="1"/>
    </row>
    <row r="26" spans="1:12" s="4" customFormat="1" ht="14.25" customHeight="1" x14ac:dyDescent="0.2">
      <c r="A26" s="1"/>
      <c r="B26" s="266"/>
      <c r="C26" s="268" t="s">
        <v>26</v>
      </c>
      <c r="D26" s="19" t="s">
        <v>19</v>
      </c>
      <c r="E26" s="19"/>
      <c r="F26" s="20">
        <v>830079</v>
      </c>
      <c r="G26" s="20">
        <v>751748</v>
      </c>
      <c r="H26" s="20">
        <v>1248525</v>
      </c>
      <c r="I26" s="39" t="s">
        <v>20</v>
      </c>
      <c r="K26" s="1"/>
      <c r="L26" s="1"/>
    </row>
    <row r="27" spans="1:12" s="4" customFormat="1" ht="14.25" x14ac:dyDescent="0.2">
      <c r="A27" s="1"/>
      <c r="B27" s="266"/>
      <c r="C27" s="268"/>
      <c r="D27" s="19" t="s">
        <v>21</v>
      </c>
      <c r="E27" s="19"/>
      <c r="F27" s="20">
        <v>1765750</v>
      </c>
      <c r="G27" s="20">
        <v>1986493</v>
      </c>
      <c r="H27" s="20">
        <v>2750304</v>
      </c>
      <c r="I27" s="39" t="s">
        <v>20</v>
      </c>
      <c r="K27" s="1"/>
      <c r="L27" s="1"/>
    </row>
    <row r="28" spans="1:12" s="4" customFormat="1" ht="14.25" x14ac:dyDescent="0.2">
      <c r="A28" s="1"/>
      <c r="B28" s="266"/>
      <c r="C28" s="268"/>
      <c r="D28" s="19" t="s">
        <v>22</v>
      </c>
      <c r="E28" s="19"/>
      <c r="F28" s="20">
        <v>2070325</v>
      </c>
      <c r="G28" s="20">
        <v>2378655</v>
      </c>
      <c r="H28" s="20">
        <v>3364384</v>
      </c>
      <c r="I28" s="39" t="s">
        <v>20</v>
      </c>
      <c r="K28" s="1"/>
      <c r="L28" s="1"/>
    </row>
    <row r="29" spans="1:12" s="4" customFormat="1" ht="14.25" customHeight="1" x14ac:dyDescent="0.2">
      <c r="A29" s="1"/>
      <c r="B29" s="266"/>
      <c r="C29" s="268" t="s">
        <v>27</v>
      </c>
      <c r="D29" s="19" t="s">
        <v>19</v>
      </c>
      <c r="E29" s="19"/>
      <c r="F29" s="20">
        <v>1335422</v>
      </c>
      <c r="G29" s="20" t="s">
        <v>28</v>
      </c>
      <c r="H29" s="20">
        <v>1542000</v>
      </c>
      <c r="I29" s="39" t="s">
        <v>20</v>
      </c>
      <c r="K29" s="1"/>
      <c r="L29" s="1"/>
    </row>
    <row r="30" spans="1:12" s="4" customFormat="1" ht="14.25" x14ac:dyDescent="0.2">
      <c r="A30" s="1"/>
      <c r="B30" s="266"/>
      <c r="C30" s="268"/>
      <c r="D30" s="19" t="s">
        <v>21</v>
      </c>
      <c r="E30" s="19"/>
      <c r="F30" s="20">
        <v>2588250</v>
      </c>
      <c r="G30" s="20">
        <v>2922173</v>
      </c>
      <c r="H30" s="20">
        <v>3383898</v>
      </c>
      <c r="I30" s="39" t="s">
        <v>20</v>
      </c>
      <c r="K30" s="1"/>
      <c r="L30" s="1"/>
    </row>
    <row r="31" spans="1:12" s="4" customFormat="1" ht="14.25" x14ac:dyDescent="0.2">
      <c r="A31" s="1"/>
      <c r="B31" s="266"/>
      <c r="C31" s="268"/>
      <c r="D31" s="19" t="s">
        <v>22</v>
      </c>
      <c r="E31" s="19"/>
      <c r="F31" s="20">
        <v>3164805</v>
      </c>
      <c r="G31" s="20">
        <v>3398484</v>
      </c>
      <c r="H31" s="20">
        <v>4097303</v>
      </c>
      <c r="I31" s="39" t="s">
        <v>20</v>
      </c>
      <c r="K31" s="1"/>
      <c r="L31" s="1"/>
    </row>
    <row r="32" spans="1:12" s="4" customFormat="1" ht="14.25" customHeight="1" x14ac:dyDescent="0.2">
      <c r="A32" s="1"/>
      <c r="B32" s="266"/>
      <c r="C32" s="268" t="s">
        <v>29</v>
      </c>
      <c r="D32" s="19" t="s">
        <v>19</v>
      </c>
      <c r="E32" s="19"/>
      <c r="F32" s="20">
        <v>1752902</v>
      </c>
      <c r="G32" s="20">
        <v>1706592</v>
      </c>
      <c r="H32" s="20">
        <v>2161650</v>
      </c>
      <c r="I32" s="39" t="s">
        <v>20</v>
      </c>
      <c r="K32" s="1"/>
      <c r="L32" s="1"/>
    </row>
    <row r="33" spans="1:12" s="4" customFormat="1" ht="14.25" x14ac:dyDescent="0.2">
      <c r="A33" s="1"/>
      <c r="B33" s="266"/>
      <c r="C33" s="268"/>
      <c r="D33" s="19" t="s">
        <v>21</v>
      </c>
      <c r="E33" s="19"/>
      <c r="F33" s="20">
        <v>2270625</v>
      </c>
      <c r="G33" s="20">
        <v>2968774</v>
      </c>
      <c r="H33" s="20">
        <v>3658624</v>
      </c>
      <c r="I33" s="39" t="s">
        <v>20</v>
      </c>
      <c r="K33" s="1"/>
      <c r="L33" s="1"/>
    </row>
    <row r="34" spans="1:12" s="4" customFormat="1" ht="14.25" x14ac:dyDescent="0.2">
      <c r="A34" s="1"/>
      <c r="B34" s="266"/>
      <c r="C34" s="268"/>
      <c r="D34" s="19" t="s">
        <v>22</v>
      </c>
      <c r="E34" s="19"/>
      <c r="F34" s="20">
        <v>2700725</v>
      </c>
      <c r="G34" s="20">
        <v>3602399</v>
      </c>
      <c r="H34" s="20">
        <v>4853243</v>
      </c>
      <c r="I34" s="39" t="s">
        <v>20</v>
      </c>
      <c r="K34" s="1"/>
      <c r="L34" s="1"/>
    </row>
    <row r="35" spans="1:12" s="4" customFormat="1" ht="14.25" customHeight="1" x14ac:dyDescent="0.2">
      <c r="A35" s="1"/>
      <c r="B35" s="266"/>
      <c r="C35" s="268" t="s">
        <v>30</v>
      </c>
      <c r="D35" s="19" t="s">
        <v>19</v>
      </c>
      <c r="E35" s="19"/>
      <c r="F35" s="20">
        <v>825642</v>
      </c>
      <c r="G35" s="20">
        <v>1860784</v>
      </c>
      <c r="H35" s="20">
        <v>1753425</v>
      </c>
      <c r="I35" s="39" t="s">
        <v>20</v>
      </c>
      <c r="K35" s="1"/>
      <c r="L35" s="1"/>
    </row>
    <row r="36" spans="1:12" s="4" customFormat="1" ht="14.25" x14ac:dyDescent="0.2">
      <c r="A36" s="1"/>
      <c r="B36" s="266"/>
      <c r="C36" s="268"/>
      <c r="D36" s="19" t="s">
        <v>21</v>
      </c>
      <c r="E36" s="19"/>
      <c r="F36" s="20">
        <v>2128000</v>
      </c>
      <c r="G36" s="20">
        <v>2670892</v>
      </c>
      <c r="H36" s="20">
        <v>4097578</v>
      </c>
      <c r="I36" s="39" t="s">
        <v>20</v>
      </c>
      <c r="K36" s="1"/>
      <c r="L36" s="1"/>
    </row>
    <row r="37" spans="1:12" s="4" customFormat="1" ht="14.25" x14ac:dyDescent="0.2">
      <c r="A37" s="1"/>
      <c r="B37" s="266"/>
      <c r="C37" s="268"/>
      <c r="D37" s="19" t="s">
        <v>22</v>
      </c>
      <c r="E37" s="19"/>
      <c r="F37" s="20">
        <v>2548675</v>
      </c>
      <c r="G37" s="20">
        <v>3270972</v>
      </c>
      <c r="H37" s="20">
        <v>5130769</v>
      </c>
      <c r="I37" s="39" t="s">
        <v>20</v>
      </c>
      <c r="K37" s="1"/>
      <c r="L37" s="1"/>
    </row>
    <row r="38" spans="1:12" s="4" customFormat="1" ht="14.25" customHeight="1" x14ac:dyDescent="0.2">
      <c r="A38" s="1"/>
      <c r="B38" s="266"/>
      <c r="C38" s="268" t="s">
        <v>31</v>
      </c>
      <c r="D38" s="19" t="s">
        <v>19</v>
      </c>
      <c r="E38" s="19"/>
      <c r="F38" s="20">
        <v>2219194</v>
      </c>
      <c r="G38" s="20">
        <v>2318952</v>
      </c>
      <c r="H38" s="20">
        <v>2167125</v>
      </c>
      <c r="I38" s="39" t="s">
        <v>20</v>
      </c>
      <c r="K38" s="1"/>
      <c r="L38" s="1"/>
    </row>
    <row r="39" spans="1:12" s="4" customFormat="1" ht="14.25" x14ac:dyDescent="0.2">
      <c r="A39" s="1"/>
      <c r="B39" s="266"/>
      <c r="C39" s="268"/>
      <c r="D39" s="19" t="s">
        <v>21</v>
      </c>
      <c r="E39" s="19"/>
      <c r="F39" s="20">
        <v>5233375</v>
      </c>
      <c r="G39" s="20">
        <v>5858052</v>
      </c>
      <c r="H39" s="20">
        <v>5567515</v>
      </c>
      <c r="I39" s="39" t="s">
        <v>20</v>
      </c>
      <c r="K39" s="1"/>
      <c r="L39" s="1"/>
    </row>
    <row r="40" spans="1:12" s="4" customFormat="1" ht="14.25" x14ac:dyDescent="0.2">
      <c r="A40" s="1"/>
      <c r="B40" s="266"/>
      <c r="C40" s="268"/>
      <c r="D40" s="19" t="s">
        <v>22</v>
      </c>
      <c r="E40" s="19"/>
      <c r="F40" s="20">
        <v>6002455</v>
      </c>
      <c r="G40" s="20">
        <v>6752030</v>
      </c>
      <c r="H40" s="20">
        <v>6529840</v>
      </c>
      <c r="I40" s="39" t="s">
        <v>20</v>
      </c>
      <c r="K40" s="1"/>
      <c r="L40" s="1"/>
    </row>
    <row r="41" spans="1:12" s="4" customFormat="1" ht="14.25" customHeight="1" x14ac:dyDescent="0.2">
      <c r="A41" s="1"/>
      <c r="B41" s="266"/>
      <c r="C41" s="268" t="s">
        <v>32</v>
      </c>
      <c r="D41" s="19" t="s">
        <v>19</v>
      </c>
      <c r="E41" s="19"/>
      <c r="F41" s="20">
        <v>2559550</v>
      </c>
      <c r="G41" s="20">
        <v>2444400</v>
      </c>
      <c r="H41" s="20" t="s">
        <v>20</v>
      </c>
      <c r="I41" s="39" t="s">
        <v>20</v>
      </c>
      <c r="K41" s="1"/>
      <c r="L41" s="1"/>
    </row>
    <row r="42" spans="1:12" s="4" customFormat="1" ht="14.25" x14ac:dyDescent="0.2">
      <c r="A42" s="1"/>
      <c r="B42" s="266"/>
      <c r="C42" s="268"/>
      <c r="D42" s="19" t="s">
        <v>21</v>
      </c>
      <c r="E42" s="19"/>
      <c r="F42" s="20">
        <v>4871125</v>
      </c>
      <c r="G42" s="20">
        <v>5996942</v>
      </c>
      <c r="H42" s="20" t="s">
        <v>20</v>
      </c>
      <c r="I42" s="39" t="s">
        <v>20</v>
      </c>
      <c r="K42" s="1"/>
      <c r="L42" s="1"/>
    </row>
    <row r="43" spans="1:12" s="4" customFormat="1" ht="14.25" x14ac:dyDescent="0.2">
      <c r="A43" s="1"/>
      <c r="B43" s="266"/>
      <c r="C43" s="268"/>
      <c r="D43" s="19" t="s">
        <v>22</v>
      </c>
      <c r="E43" s="19"/>
      <c r="F43" s="20">
        <v>5530465</v>
      </c>
      <c r="G43" s="20">
        <v>7055142</v>
      </c>
      <c r="H43" s="20" t="s">
        <v>20</v>
      </c>
      <c r="I43" s="39" t="s">
        <v>20</v>
      </c>
      <c r="K43" s="1"/>
      <c r="L43" s="1"/>
    </row>
    <row r="44" spans="1:12" s="4" customFormat="1" ht="14.25" customHeight="1" x14ac:dyDescent="0.2">
      <c r="A44" s="1"/>
      <c r="B44" s="266"/>
      <c r="C44" s="268" t="s">
        <v>33</v>
      </c>
      <c r="D44" s="19" t="s">
        <v>19</v>
      </c>
      <c r="E44" s="19"/>
      <c r="F44" s="20">
        <v>779847</v>
      </c>
      <c r="G44" s="20">
        <v>1464514</v>
      </c>
      <c r="H44" s="20">
        <v>1247625</v>
      </c>
      <c r="I44" s="39" t="s">
        <v>20</v>
      </c>
      <c r="K44" s="1"/>
      <c r="L44" s="1"/>
    </row>
    <row r="45" spans="1:12" s="4" customFormat="1" ht="14.25" x14ac:dyDescent="0.2">
      <c r="A45" s="1"/>
      <c r="B45" s="266"/>
      <c r="C45" s="268"/>
      <c r="D45" s="19" t="s">
        <v>21</v>
      </c>
      <c r="E45" s="19"/>
      <c r="F45" s="20">
        <v>2188375</v>
      </c>
      <c r="G45" s="20">
        <v>2089747</v>
      </c>
      <c r="H45" s="20">
        <v>2556678</v>
      </c>
      <c r="I45" s="39" t="s">
        <v>20</v>
      </c>
      <c r="K45" s="1"/>
      <c r="L45" s="1"/>
    </row>
    <row r="46" spans="1:12" s="4" customFormat="1" ht="14.25" x14ac:dyDescent="0.2">
      <c r="A46" s="1"/>
      <c r="B46" s="266"/>
      <c r="C46" s="268"/>
      <c r="D46" s="19" t="s">
        <v>22</v>
      </c>
      <c r="E46" s="19"/>
      <c r="F46" s="20">
        <v>2454095</v>
      </c>
      <c r="G46" s="20">
        <v>2566242</v>
      </c>
      <c r="H46" s="20">
        <v>3112233</v>
      </c>
      <c r="I46" s="39" t="s">
        <v>20</v>
      </c>
      <c r="K46" s="1"/>
      <c r="L46" s="1"/>
    </row>
    <row r="47" spans="1:12" s="4" customFormat="1" ht="14.25" customHeight="1" x14ac:dyDescent="0.2">
      <c r="A47" s="1"/>
      <c r="B47" s="266"/>
      <c r="C47" s="268" t="s">
        <v>34</v>
      </c>
      <c r="D47" s="19" t="s">
        <v>19</v>
      </c>
      <c r="E47" s="19"/>
      <c r="F47" s="20">
        <v>1035624</v>
      </c>
      <c r="G47" s="20">
        <v>1820700</v>
      </c>
      <c r="H47" s="20">
        <v>1455825</v>
      </c>
      <c r="I47" s="39" t="s">
        <v>20</v>
      </c>
      <c r="K47" s="1"/>
      <c r="L47" s="1"/>
    </row>
    <row r="48" spans="1:12" s="4" customFormat="1" ht="14.25" x14ac:dyDescent="0.2">
      <c r="A48" s="1"/>
      <c r="B48" s="266"/>
      <c r="C48" s="268"/>
      <c r="D48" s="19" t="s">
        <v>21</v>
      </c>
      <c r="E48" s="19"/>
      <c r="F48" s="20">
        <v>1710625</v>
      </c>
      <c r="G48" s="20">
        <v>2919432</v>
      </c>
      <c r="H48" s="20">
        <v>2280938</v>
      </c>
      <c r="I48" s="39" t="s">
        <v>20</v>
      </c>
      <c r="K48" s="1"/>
      <c r="L48" s="1"/>
    </row>
    <row r="49" spans="1:12" s="4" customFormat="1" ht="14.25" x14ac:dyDescent="0.2">
      <c r="A49" s="1"/>
      <c r="B49" s="270"/>
      <c r="C49" s="271"/>
      <c r="D49" s="40" t="s">
        <v>22</v>
      </c>
      <c r="E49" s="40"/>
      <c r="F49" s="41">
        <v>1952985</v>
      </c>
      <c r="G49" s="41">
        <v>4039572</v>
      </c>
      <c r="H49" s="41">
        <v>3021368</v>
      </c>
      <c r="I49" s="42" t="s">
        <v>20</v>
      </c>
      <c r="K49" s="1"/>
      <c r="L49" s="1"/>
    </row>
    <row r="50" spans="1:12" s="4" customFormat="1" x14ac:dyDescent="0.2">
      <c r="A50" s="1"/>
      <c r="B50" s="265" t="s">
        <v>35</v>
      </c>
      <c r="C50" s="43"/>
      <c r="D50" s="44" t="s">
        <v>16</v>
      </c>
      <c r="E50" s="44"/>
      <c r="F50" s="45">
        <v>66</v>
      </c>
      <c r="G50" s="45">
        <v>64</v>
      </c>
      <c r="H50" s="45">
        <v>64</v>
      </c>
      <c r="I50" s="46">
        <v>67</v>
      </c>
      <c r="K50" s="1"/>
      <c r="L50" s="1"/>
    </row>
    <row r="51" spans="1:12" s="4" customFormat="1" x14ac:dyDescent="0.2">
      <c r="A51" s="1"/>
      <c r="B51" s="266"/>
      <c r="C51" s="47"/>
      <c r="D51" s="36" t="s">
        <v>17</v>
      </c>
      <c r="E51" s="36"/>
      <c r="F51" s="37">
        <v>710</v>
      </c>
      <c r="G51" s="37">
        <v>764</v>
      </c>
      <c r="H51" s="37">
        <v>878</v>
      </c>
      <c r="I51" s="38">
        <v>824</v>
      </c>
      <c r="K51" s="1"/>
      <c r="L51" s="1"/>
    </row>
    <row r="52" spans="1:12" s="4" customFormat="1" ht="14.25" customHeight="1" x14ac:dyDescent="0.2">
      <c r="A52" s="1"/>
      <c r="B52" s="266"/>
      <c r="C52" s="268" t="s">
        <v>36</v>
      </c>
      <c r="D52" s="19" t="s">
        <v>19</v>
      </c>
      <c r="E52" s="19"/>
      <c r="F52" s="20">
        <v>1251030</v>
      </c>
      <c r="G52" s="20">
        <v>1295840</v>
      </c>
      <c r="H52" s="20" t="s">
        <v>20</v>
      </c>
      <c r="I52" s="39">
        <v>2076749</v>
      </c>
      <c r="K52" s="1"/>
      <c r="L52" s="1"/>
    </row>
    <row r="53" spans="1:12" s="4" customFormat="1" ht="14.25" x14ac:dyDescent="0.2">
      <c r="A53" s="1"/>
      <c r="B53" s="266"/>
      <c r="C53" s="268"/>
      <c r="D53" s="19" t="s">
        <v>21</v>
      </c>
      <c r="E53" s="19"/>
      <c r="F53" s="20">
        <v>2511625</v>
      </c>
      <c r="G53" s="20">
        <v>2631025</v>
      </c>
      <c r="H53" s="20" t="s">
        <v>20</v>
      </c>
      <c r="I53" s="39">
        <v>3824390</v>
      </c>
      <c r="K53" s="1"/>
      <c r="L53" s="1"/>
    </row>
    <row r="54" spans="1:12" s="4" customFormat="1" ht="14.25" x14ac:dyDescent="0.2">
      <c r="A54" s="1"/>
      <c r="B54" s="266"/>
      <c r="C54" s="268"/>
      <c r="D54" s="19" t="s">
        <v>22</v>
      </c>
      <c r="E54" s="19"/>
      <c r="F54" s="20">
        <v>2915005</v>
      </c>
      <c r="G54" s="20">
        <v>3287738</v>
      </c>
      <c r="H54" s="20" t="s">
        <v>20</v>
      </c>
      <c r="I54" s="39">
        <v>5346470</v>
      </c>
      <c r="K54" s="1"/>
      <c r="L54" s="1"/>
    </row>
    <row r="55" spans="1:12" s="4" customFormat="1" ht="14.25" customHeight="1" x14ac:dyDescent="0.2">
      <c r="A55" s="1"/>
      <c r="B55" s="266"/>
      <c r="C55" s="268" t="s">
        <v>37</v>
      </c>
      <c r="D55" s="19" t="s">
        <v>19</v>
      </c>
      <c r="E55" s="19"/>
      <c r="F55" s="20">
        <v>925815</v>
      </c>
      <c r="G55" s="20">
        <v>1085520</v>
      </c>
      <c r="H55" s="20">
        <v>1414240</v>
      </c>
      <c r="I55" s="39" t="s">
        <v>20</v>
      </c>
      <c r="K55" s="1"/>
      <c r="L55" s="1"/>
    </row>
    <row r="56" spans="1:12" s="4" customFormat="1" ht="14.25" x14ac:dyDescent="0.2">
      <c r="A56" s="1"/>
      <c r="B56" s="266"/>
      <c r="C56" s="268"/>
      <c r="D56" s="19" t="s">
        <v>21</v>
      </c>
      <c r="E56" s="19"/>
      <c r="F56" s="20">
        <v>2237388</v>
      </c>
      <c r="G56" s="20">
        <v>2347390</v>
      </c>
      <c r="H56" s="20">
        <v>4419633</v>
      </c>
      <c r="I56" s="39" t="s">
        <v>20</v>
      </c>
      <c r="K56" s="1"/>
      <c r="L56" s="1"/>
    </row>
    <row r="57" spans="1:12" s="4" customFormat="1" ht="14.25" x14ac:dyDescent="0.2">
      <c r="A57" s="1"/>
      <c r="B57" s="266"/>
      <c r="C57" s="268"/>
      <c r="D57" s="19" t="s">
        <v>22</v>
      </c>
      <c r="E57" s="19"/>
      <c r="F57" s="20">
        <v>2740829</v>
      </c>
      <c r="G57" s="20">
        <v>2811663</v>
      </c>
      <c r="H57" s="20">
        <v>5255187</v>
      </c>
      <c r="I57" s="39" t="s">
        <v>20</v>
      </c>
      <c r="K57" s="1"/>
      <c r="L57" s="1"/>
    </row>
    <row r="58" spans="1:12" s="4" customFormat="1" ht="14.25" customHeight="1" x14ac:dyDescent="0.2">
      <c r="A58" s="1"/>
      <c r="B58" s="266"/>
      <c r="C58" s="268" t="s">
        <v>38</v>
      </c>
      <c r="D58" s="19" t="s">
        <v>19</v>
      </c>
      <c r="E58" s="19"/>
      <c r="F58" s="20">
        <v>487988</v>
      </c>
      <c r="G58" s="20">
        <v>1195200</v>
      </c>
      <c r="H58" s="20">
        <v>1068400</v>
      </c>
      <c r="I58" s="39" t="s">
        <v>20</v>
      </c>
      <c r="K58" s="1"/>
      <c r="L58" s="1"/>
    </row>
    <row r="59" spans="1:12" s="4" customFormat="1" ht="14.25" x14ac:dyDescent="0.2">
      <c r="A59" s="1"/>
      <c r="B59" s="266"/>
      <c r="C59" s="268"/>
      <c r="D59" s="19" t="s">
        <v>21</v>
      </c>
      <c r="E59" s="19"/>
      <c r="F59" s="20">
        <v>1408463</v>
      </c>
      <c r="G59" s="20">
        <v>2402780</v>
      </c>
      <c r="H59" s="20">
        <v>2494618</v>
      </c>
      <c r="I59" s="39" t="s">
        <v>20</v>
      </c>
      <c r="K59" s="1"/>
      <c r="L59" s="1"/>
    </row>
    <row r="60" spans="1:12" s="4" customFormat="1" ht="14.25" x14ac:dyDescent="0.2">
      <c r="A60" s="1"/>
      <c r="B60" s="266"/>
      <c r="C60" s="268"/>
      <c r="D60" s="19" t="s">
        <v>22</v>
      </c>
      <c r="E60" s="19"/>
      <c r="F60" s="20">
        <v>1613493</v>
      </c>
      <c r="G60" s="20">
        <v>2824210</v>
      </c>
      <c r="H60" s="20">
        <v>3117224</v>
      </c>
      <c r="I60" s="39" t="s">
        <v>20</v>
      </c>
      <c r="K60" s="1"/>
      <c r="L60" s="1"/>
    </row>
    <row r="61" spans="1:12" s="4" customFormat="1" ht="14.25" customHeight="1" x14ac:dyDescent="0.2">
      <c r="A61" s="1"/>
      <c r="B61" s="266"/>
      <c r="C61" s="268" t="s">
        <v>39</v>
      </c>
      <c r="D61" s="19" t="s">
        <v>19</v>
      </c>
      <c r="E61" s="19"/>
      <c r="F61" s="20">
        <v>981833</v>
      </c>
      <c r="G61" s="20">
        <v>896480</v>
      </c>
      <c r="H61" s="20">
        <v>1544320</v>
      </c>
      <c r="I61" s="39" t="s">
        <v>20</v>
      </c>
      <c r="K61" s="1"/>
      <c r="L61" s="1"/>
    </row>
    <row r="62" spans="1:12" s="4" customFormat="1" ht="14.25" x14ac:dyDescent="0.2">
      <c r="A62" s="1"/>
      <c r="B62" s="266"/>
      <c r="C62" s="268"/>
      <c r="D62" s="19" t="s">
        <v>21</v>
      </c>
      <c r="E62" s="19"/>
      <c r="F62" s="20">
        <v>1756363</v>
      </c>
      <c r="G62" s="20">
        <v>1740010</v>
      </c>
      <c r="H62" s="20">
        <v>3182750</v>
      </c>
      <c r="I62" s="39" t="s">
        <v>20</v>
      </c>
      <c r="K62" s="1"/>
      <c r="L62" s="1"/>
    </row>
    <row r="63" spans="1:12" s="4" customFormat="1" ht="14.25" x14ac:dyDescent="0.2">
      <c r="A63" s="1"/>
      <c r="B63" s="266"/>
      <c r="C63" s="268"/>
      <c r="D63" s="19" t="s">
        <v>22</v>
      </c>
      <c r="E63" s="19"/>
      <c r="F63" s="20">
        <v>1947804</v>
      </c>
      <c r="G63" s="20">
        <v>2126850</v>
      </c>
      <c r="H63" s="20">
        <v>3769790</v>
      </c>
      <c r="I63" s="39" t="s">
        <v>20</v>
      </c>
      <c r="K63" s="1"/>
      <c r="L63" s="1"/>
    </row>
    <row r="64" spans="1:12" s="4" customFormat="1" ht="14.25" customHeight="1" x14ac:dyDescent="0.2">
      <c r="A64" s="1"/>
      <c r="B64" s="266"/>
      <c r="C64" s="268" t="s">
        <v>40</v>
      </c>
      <c r="D64" s="19" t="s">
        <v>19</v>
      </c>
      <c r="E64" s="19"/>
      <c r="F64" s="20">
        <v>868725</v>
      </c>
      <c r="G64" s="20">
        <v>692240</v>
      </c>
      <c r="H64" s="20">
        <v>1172720</v>
      </c>
      <c r="I64" s="39" t="s">
        <v>20</v>
      </c>
      <c r="K64" s="1"/>
      <c r="L64" s="1"/>
    </row>
    <row r="65" spans="1:12" s="4" customFormat="1" ht="14.25" x14ac:dyDescent="0.2">
      <c r="A65" s="1"/>
      <c r="B65" s="266"/>
      <c r="C65" s="268"/>
      <c r="D65" s="19" t="s">
        <v>21</v>
      </c>
      <c r="E65" s="19"/>
      <c r="F65" s="20">
        <v>1817600</v>
      </c>
      <c r="G65" s="20">
        <v>1716135</v>
      </c>
      <c r="H65" s="20">
        <v>2402428</v>
      </c>
      <c r="I65" s="39" t="s">
        <v>20</v>
      </c>
      <c r="K65" s="1"/>
      <c r="L65" s="1"/>
    </row>
    <row r="66" spans="1:12" s="4" customFormat="1" ht="14.25" x14ac:dyDescent="0.2">
      <c r="A66" s="1"/>
      <c r="B66" s="266"/>
      <c r="C66" s="268"/>
      <c r="D66" s="19" t="s">
        <v>22</v>
      </c>
      <c r="E66" s="19"/>
      <c r="F66" s="20">
        <v>2047494</v>
      </c>
      <c r="G66" s="20">
        <v>1959885</v>
      </c>
      <c r="H66" s="20">
        <v>2893855</v>
      </c>
      <c r="I66" s="39" t="s">
        <v>20</v>
      </c>
      <c r="K66" s="1"/>
      <c r="L66" s="1"/>
    </row>
    <row r="67" spans="1:12" s="4" customFormat="1" ht="14.25" customHeight="1" x14ac:dyDescent="0.2">
      <c r="A67" s="1"/>
      <c r="B67" s="266"/>
      <c r="C67" s="268" t="s">
        <v>41</v>
      </c>
      <c r="D67" s="19" t="s">
        <v>19</v>
      </c>
      <c r="E67" s="19"/>
      <c r="F67" s="20">
        <v>673118</v>
      </c>
      <c r="G67" s="20">
        <v>1185280</v>
      </c>
      <c r="H67" s="20">
        <v>1211920</v>
      </c>
      <c r="I67" s="39" t="s">
        <v>20</v>
      </c>
      <c r="K67" s="1"/>
      <c r="L67" s="1"/>
    </row>
    <row r="68" spans="1:12" s="4" customFormat="1" ht="14.25" x14ac:dyDescent="0.2">
      <c r="A68" s="1"/>
      <c r="B68" s="266"/>
      <c r="C68" s="268"/>
      <c r="D68" s="19" t="s">
        <v>21</v>
      </c>
      <c r="E68" s="19"/>
      <c r="F68" s="20">
        <v>1456388</v>
      </c>
      <c r="G68" s="20">
        <v>1962525</v>
      </c>
      <c r="H68" s="20">
        <v>2585710</v>
      </c>
      <c r="I68" s="39" t="s">
        <v>20</v>
      </c>
      <c r="K68" s="1"/>
      <c r="L68" s="1"/>
    </row>
    <row r="69" spans="1:12" s="4" customFormat="1" ht="14.25" x14ac:dyDescent="0.2">
      <c r="A69" s="1"/>
      <c r="B69" s="266"/>
      <c r="C69" s="268"/>
      <c r="D69" s="19" t="s">
        <v>22</v>
      </c>
      <c r="E69" s="19"/>
      <c r="F69" s="20">
        <v>1626908</v>
      </c>
      <c r="G69" s="20">
        <v>2247408</v>
      </c>
      <c r="H69" s="20">
        <v>3073010</v>
      </c>
      <c r="I69" s="39" t="s">
        <v>20</v>
      </c>
      <c r="K69" s="1"/>
      <c r="L69" s="1"/>
    </row>
    <row r="70" spans="1:12" s="4" customFormat="1" ht="14.25" customHeight="1" x14ac:dyDescent="0.2">
      <c r="A70" s="1"/>
      <c r="B70" s="266"/>
      <c r="C70" s="268" t="s">
        <v>42</v>
      </c>
      <c r="D70" s="19" t="s">
        <v>19</v>
      </c>
      <c r="E70" s="19"/>
      <c r="F70" s="20">
        <v>383790</v>
      </c>
      <c r="G70" s="20">
        <v>1100800</v>
      </c>
      <c r="H70" s="20">
        <v>1340640</v>
      </c>
      <c r="I70" s="39" t="s">
        <v>20</v>
      </c>
      <c r="K70" s="1"/>
      <c r="L70" s="1"/>
    </row>
    <row r="71" spans="1:12" s="4" customFormat="1" ht="14.25" x14ac:dyDescent="0.2">
      <c r="A71" s="1"/>
      <c r="B71" s="266"/>
      <c r="C71" s="268"/>
      <c r="D71" s="19" t="s">
        <v>21</v>
      </c>
      <c r="E71" s="19"/>
      <c r="F71" s="20">
        <v>1613475</v>
      </c>
      <c r="G71" s="20">
        <v>2130605</v>
      </c>
      <c r="H71" s="20">
        <v>2743750</v>
      </c>
      <c r="I71" s="39" t="s">
        <v>20</v>
      </c>
      <c r="K71" s="1"/>
      <c r="L71" s="1"/>
    </row>
    <row r="72" spans="1:12" s="4" customFormat="1" ht="14.25" x14ac:dyDescent="0.2">
      <c r="A72" s="1"/>
      <c r="B72" s="270"/>
      <c r="C72" s="271"/>
      <c r="D72" s="40" t="s">
        <v>22</v>
      </c>
      <c r="E72" s="40"/>
      <c r="F72" s="41">
        <v>1771568</v>
      </c>
      <c r="G72" s="41">
        <v>2485015</v>
      </c>
      <c r="H72" s="41">
        <v>3371723</v>
      </c>
      <c r="I72" s="42" t="s">
        <v>20</v>
      </c>
      <c r="K72" s="1"/>
      <c r="L72" s="1"/>
    </row>
    <row r="73" spans="1:12" s="4" customFormat="1" x14ac:dyDescent="0.2">
      <c r="A73" s="1"/>
      <c r="B73" s="265" t="s">
        <v>43</v>
      </c>
      <c r="C73" s="43"/>
      <c r="D73" s="44" t="s">
        <v>16</v>
      </c>
      <c r="E73" s="44"/>
      <c r="F73" s="45">
        <v>66</v>
      </c>
      <c r="G73" s="45">
        <v>64</v>
      </c>
      <c r="H73" s="45">
        <v>62</v>
      </c>
      <c r="I73" s="46">
        <v>61</v>
      </c>
      <c r="K73" s="1"/>
      <c r="L73" s="1"/>
    </row>
    <row r="74" spans="1:12" s="4" customFormat="1" x14ac:dyDescent="0.2">
      <c r="A74" s="1"/>
      <c r="B74" s="266"/>
      <c r="C74" s="47"/>
      <c r="D74" s="36" t="s">
        <v>17</v>
      </c>
      <c r="E74" s="36"/>
      <c r="F74" s="37">
        <v>731</v>
      </c>
      <c r="G74" s="37">
        <v>749</v>
      </c>
      <c r="H74" s="37">
        <v>862</v>
      </c>
      <c r="I74" s="38">
        <v>732</v>
      </c>
      <c r="K74" s="1"/>
      <c r="L74" s="1"/>
    </row>
    <row r="75" spans="1:12" s="4" customFormat="1" ht="14.25" customHeight="1" x14ac:dyDescent="0.2">
      <c r="A75" s="1"/>
      <c r="B75" s="266"/>
      <c r="C75" s="268" t="s">
        <v>44</v>
      </c>
      <c r="D75" s="19" t="s">
        <v>19</v>
      </c>
      <c r="E75" s="19"/>
      <c r="F75" s="20">
        <v>603818</v>
      </c>
      <c r="G75" s="20">
        <v>1035520</v>
      </c>
      <c r="H75" s="20">
        <v>1146070</v>
      </c>
      <c r="I75" s="39" t="s">
        <v>20</v>
      </c>
      <c r="K75" s="1"/>
      <c r="L75" s="1"/>
    </row>
    <row r="76" spans="1:12" s="4" customFormat="1" ht="14.25" x14ac:dyDescent="0.2">
      <c r="A76" s="1"/>
      <c r="B76" s="266"/>
      <c r="C76" s="268"/>
      <c r="D76" s="19" t="s">
        <v>21</v>
      </c>
      <c r="E76" s="19"/>
      <c r="F76" s="20">
        <v>1745263</v>
      </c>
      <c r="G76" s="20">
        <v>2464210</v>
      </c>
      <c r="H76" s="20">
        <v>1790805</v>
      </c>
      <c r="I76" s="39" t="s">
        <v>20</v>
      </c>
      <c r="K76" s="1"/>
      <c r="L76" s="1"/>
    </row>
    <row r="77" spans="1:12" s="4" customFormat="1" ht="14.25" x14ac:dyDescent="0.2">
      <c r="A77" s="1"/>
      <c r="B77" s="266"/>
      <c r="C77" s="268"/>
      <c r="D77" s="19" t="s">
        <v>22</v>
      </c>
      <c r="E77" s="19"/>
      <c r="F77" s="20">
        <v>2024340</v>
      </c>
      <c r="G77" s="20">
        <v>2850130</v>
      </c>
      <c r="H77" s="20">
        <v>2440633</v>
      </c>
      <c r="I77" s="39" t="s">
        <v>20</v>
      </c>
      <c r="K77" s="1"/>
      <c r="L77" s="1"/>
    </row>
    <row r="78" spans="1:12" s="4" customFormat="1" ht="14.25" customHeight="1" x14ac:dyDescent="0.2">
      <c r="A78" s="1"/>
      <c r="B78" s="266"/>
      <c r="C78" s="268" t="s">
        <v>45</v>
      </c>
      <c r="D78" s="19" t="s">
        <v>19</v>
      </c>
      <c r="E78" s="19"/>
      <c r="F78" s="20">
        <v>942315</v>
      </c>
      <c r="G78" s="20">
        <v>899520</v>
      </c>
      <c r="H78" s="20">
        <v>1273558</v>
      </c>
      <c r="I78" s="39" t="s">
        <v>20</v>
      </c>
      <c r="K78" s="1"/>
      <c r="L78" s="1"/>
    </row>
    <row r="79" spans="1:12" s="4" customFormat="1" ht="14.25" x14ac:dyDescent="0.2">
      <c r="A79" s="1"/>
      <c r="B79" s="266"/>
      <c r="C79" s="268"/>
      <c r="D79" s="19" t="s">
        <v>21</v>
      </c>
      <c r="E79" s="19"/>
      <c r="F79" s="20">
        <v>1541497</v>
      </c>
      <c r="G79" s="20">
        <v>1991404</v>
      </c>
      <c r="H79" s="20">
        <v>2946963</v>
      </c>
      <c r="I79" s="39" t="s">
        <v>20</v>
      </c>
      <c r="K79" s="1"/>
      <c r="L79" s="1"/>
    </row>
    <row r="80" spans="1:12" s="4" customFormat="1" ht="14.25" x14ac:dyDescent="0.2">
      <c r="A80" s="1"/>
      <c r="B80" s="266"/>
      <c r="C80" s="268"/>
      <c r="D80" s="19" t="s">
        <v>22</v>
      </c>
      <c r="E80" s="19"/>
      <c r="F80" s="20">
        <v>1737843</v>
      </c>
      <c r="G80" s="20">
        <v>2345694</v>
      </c>
      <c r="H80" s="20">
        <v>3474003</v>
      </c>
      <c r="I80" s="39" t="s">
        <v>20</v>
      </c>
      <c r="K80" s="1"/>
      <c r="L80" s="1"/>
    </row>
    <row r="81" spans="1:12" s="4" customFormat="1" ht="14.25" customHeight="1" x14ac:dyDescent="0.2">
      <c r="A81" s="1"/>
      <c r="B81" s="266"/>
      <c r="C81" s="268" t="s">
        <v>46</v>
      </c>
      <c r="D81" s="19" t="s">
        <v>19</v>
      </c>
      <c r="E81" s="19"/>
      <c r="F81" s="20">
        <v>475860</v>
      </c>
      <c r="G81" s="20">
        <v>1414480</v>
      </c>
      <c r="H81" s="20" t="s">
        <v>20</v>
      </c>
      <c r="I81" s="39" t="s">
        <v>20</v>
      </c>
      <c r="K81" s="1"/>
      <c r="L81" s="1"/>
    </row>
    <row r="82" spans="1:12" s="4" customFormat="1" ht="14.25" x14ac:dyDescent="0.2">
      <c r="A82" s="1"/>
      <c r="B82" s="266"/>
      <c r="C82" s="268"/>
      <c r="D82" s="19" t="s">
        <v>21</v>
      </c>
      <c r="E82" s="19"/>
      <c r="F82" s="20">
        <v>1663025</v>
      </c>
      <c r="G82" s="20">
        <v>2036344</v>
      </c>
      <c r="H82" s="20" t="s">
        <v>20</v>
      </c>
      <c r="I82" s="39" t="s">
        <v>20</v>
      </c>
      <c r="K82" s="1"/>
      <c r="L82" s="1"/>
    </row>
    <row r="83" spans="1:12" s="4" customFormat="1" ht="14.25" x14ac:dyDescent="0.2">
      <c r="A83" s="1"/>
      <c r="B83" s="266"/>
      <c r="C83" s="268"/>
      <c r="D83" s="19" t="s">
        <v>22</v>
      </c>
      <c r="E83" s="19"/>
      <c r="F83" s="20">
        <v>1940060</v>
      </c>
      <c r="G83" s="20">
        <v>2635440</v>
      </c>
      <c r="H83" s="20" t="s">
        <v>20</v>
      </c>
      <c r="I83" s="39" t="s">
        <v>20</v>
      </c>
      <c r="K83" s="1"/>
      <c r="L83" s="1"/>
    </row>
    <row r="84" spans="1:12" s="4" customFormat="1" ht="14.25" customHeight="1" x14ac:dyDescent="0.2">
      <c r="A84" s="1"/>
      <c r="B84" s="266"/>
      <c r="C84" s="268" t="s">
        <v>47</v>
      </c>
      <c r="D84" s="19" t="s">
        <v>19</v>
      </c>
      <c r="E84" s="19"/>
      <c r="F84" s="20">
        <v>1755188</v>
      </c>
      <c r="G84" s="20">
        <v>1404160</v>
      </c>
      <c r="H84" s="20" t="s">
        <v>20</v>
      </c>
      <c r="I84" s="39">
        <v>2001258</v>
      </c>
      <c r="K84" s="1"/>
      <c r="L84" s="1"/>
    </row>
    <row r="85" spans="1:12" s="4" customFormat="1" ht="14.25" x14ac:dyDescent="0.2">
      <c r="A85" s="1"/>
      <c r="B85" s="266"/>
      <c r="C85" s="268"/>
      <c r="D85" s="19" t="s">
        <v>21</v>
      </c>
      <c r="E85" s="19"/>
      <c r="F85" s="20">
        <v>2726630</v>
      </c>
      <c r="G85" s="20">
        <v>2520385</v>
      </c>
      <c r="H85" s="20" t="s">
        <v>20</v>
      </c>
      <c r="I85" s="39">
        <v>4446900</v>
      </c>
      <c r="K85" s="1"/>
      <c r="L85" s="1"/>
    </row>
    <row r="86" spans="1:12" s="4" customFormat="1" ht="14.25" x14ac:dyDescent="0.2">
      <c r="A86" s="1"/>
      <c r="B86" s="266"/>
      <c r="C86" s="268"/>
      <c r="D86" s="19" t="s">
        <v>22</v>
      </c>
      <c r="E86" s="19"/>
      <c r="F86" s="20">
        <v>3604540</v>
      </c>
      <c r="G86" s="20">
        <v>3583948</v>
      </c>
      <c r="H86" s="20" t="s">
        <v>20</v>
      </c>
      <c r="I86" s="39">
        <v>6294750</v>
      </c>
      <c r="K86" s="1"/>
      <c r="L86" s="1"/>
    </row>
    <row r="87" spans="1:12" s="4" customFormat="1" ht="14.25" customHeight="1" x14ac:dyDescent="0.2">
      <c r="A87" s="1"/>
      <c r="B87" s="266"/>
      <c r="C87" s="268" t="s">
        <v>48</v>
      </c>
      <c r="D87" s="19" t="s">
        <v>19</v>
      </c>
      <c r="E87" s="19"/>
      <c r="F87" s="20">
        <v>874830</v>
      </c>
      <c r="G87" s="20">
        <v>1396960</v>
      </c>
      <c r="H87" s="20" t="s">
        <v>20</v>
      </c>
      <c r="I87" s="39" t="s">
        <v>20</v>
      </c>
      <c r="K87" s="1"/>
      <c r="L87" s="1"/>
    </row>
    <row r="88" spans="1:12" s="4" customFormat="1" ht="14.25" x14ac:dyDescent="0.2">
      <c r="A88" s="1"/>
      <c r="B88" s="266"/>
      <c r="C88" s="268"/>
      <c r="D88" s="19" t="s">
        <v>21</v>
      </c>
      <c r="E88" s="19"/>
      <c r="F88" s="20">
        <v>1848517</v>
      </c>
      <c r="G88" s="20">
        <v>2834965</v>
      </c>
      <c r="H88" s="20" t="s">
        <v>20</v>
      </c>
      <c r="I88" s="39" t="s">
        <v>20</v>
      </c>
      <c r="K88" s="1"/>
      <c r="L88" s="1"/>
    </row>
    <row r="89" spans="1:12" s="4" customFormat="1" ht="14.25" x14ac:dyDescent="0.2">
      <c r="A89" s="1"/>
      <c r="B89" s="266"/>
      <c r="C89" s="268"/>
      <c r="D89" s="19" t="s">
        <v>22</v>
      </c>
      <c r="E89" s="19"/>
      <c r="F89" s="20">
        <v>2203650</v>
      </c>
      <c r="G89" s="20">
        <v>3450650</v>
      </c>
      <c r="H89" s="20" t="s">
        <v>20</v>
      </c>
      <c r="I89" s="39" t="s">
        <v>20</v>
      </c>
      <c r="K89" s="1"/>
      <c r="L89" s="1"/>
    </row>
    <row r="90" spans="1:12" s="4" customFormat="1" ht="14.25" customHeight="1" x14ac:dyDescent="0.2">
      <c r="A90" s="1"/>
      <c r="B90" s="266"/>
      <c r="C90" s="268" t="s">
        <v>49</v>
      </c>
      <c r="D90" s="19" t="s">
        <v>19</v>
      </c>
      <c r="E90" s="19"/>
      <c r="F90" s="20">
        <v>854453</v>
      </c>
      <c r="G90" s="20">
        <v>1064320</v>
      </c>
      <c r="H90" s="20">
        <v>1210473</v>
      </c>
      <c r="I90" s="39" t="s">
        <v>20</v>
      </c>
      <c r="K90" s="1"/>
      <c r="L90" s="1"/>
    </row>
    <row r="91" spans="1:12" s="4" customFormat="1" ht="14.25" x14ac:dyDescent="0.2">
      <c r="A91" s="1"/>
      <c r="B91" s="266"/>
      <c r="C91" s="268"/>
      <c r="D91" s="19" t="s">
        <v>21</v>
      </c>
      <c r="E91" s="19"/>
      <c r="F91" s="20">
        <v>1832983</v>
      </c>
      <c r="G91" s="20">
        <v>2023237</v>
      </c>
      <c r="H91" s="20">
        <v>2994373</v>
      </c>
      <c r="I91" s="39" t="s">
        <v>20</v>
      </c>
      <c r="K91" s="1"/>
      <c r="L91" s="1"/>
    </row>
    <row r="92" spans="1:12" s="4" customFormat="1" ht="14.25" x14ac:dyDescent="0.2">
      <c r="A92" s="1"/>
      <c r="B92" s="266"/>
      <c r="C92" s="268"/>
      <c r="D92" s="19" t="s">
        <v>22</v>
      </c>
      <c r="E92" s="19"/>
      <c r="F92" s="20">
        <v>2111285</v>
      </c>
      <c r="G92" s="20">
        <v>2300327</v>
      </c>
      <c r="H92" s="20">
        <v>3844458</v>
      </c>
      <c r="I92" s="39" t="s">
        <v>20</v>
      </c>
      <c r="K92" s="1"/>
      <c r="L92" s="1"/>
    </row>
    <row r="93" spans="1:12" s="4" customFormat="1" ht="14.25" customHeight="1" x14ac:dyDescent="0.2">
      <c r="A93" s="1"/>
      <c r="B93" s="266"/>
      <c r="C93" s="268" t="s">
        <v>50</v>
      </c>
      <c r="D93" s="19" t="s">
        <v>19</v>
      </c>
      <c r="E93" s="19"/>
      <c r="F93" s="20">
        <v>651008</v>
      </c>
      <c r="G93" s="20">
        <v>1098000</v>
      </c>
      <c r="H93" s="20">
        <v>1336255</v>
      </c>
      <c r="I93" s="39" t="s">
        <v>20</v>
      </c>
      <c r="K93" s="1"/>
      <c r="L93" s="1"/>
    </row>
    <row r="94" spans="1:12" s="4" customFormat="1" ht="14.25" x14ac:dyDescent="0.2">
      <c r="A94" s="1"/>
      <c r="B94" s="266"/>
      <c r="C94" s="268"/>
      <c r="D94" s="19" t="s">
        <v>21</v>
      </c>
      <c r="E94" s="19"/>
      <c r="F94" s="20">
        <v>1600890</v>
      </c>
      <c r="G94" s="20">
        <v>2226403</v>
      </c>
      <c r="H94" s="20">
        <v>2792880</v>
      </c>
      <c r="I94" s="39" t="s">
        <v>20</v>
      </c>
      <c r="K94" s="1"/>
      <c r="L94" s="1"/>
    </row>
    <row r="95" spans="1:12" s="4" customFormat="1" ht="14.25" x14ac:dyDescent="0.2">
      <c r="A95" s="1"/>
      <c r="B95" s="270"/>
      <c r="C95" s="271"/>
      <c r="D95" s="40" t="s">
        <v>22</v>
      </c>
      <c r="E95" s="40"/>
      <c r="F95" s="41">
        <v>1770218</v>
      </c>
      <c r="G95" s="41">
        <v>2534288</v>
      </c>
      <c r="H95" s="41">
        <v>3075815</v>
      </c>
      <c r="I95" s="42" t="s">
        <v>20</v>
      </c>
      <c r="K95" s="1"/>
      <c r="L95" s="1"/>
    </row>
    <row r="96" spans="1:12" s="4" customFormat="1" x14ac:dyDescent="0.2">
      <c r="A96" s="1"/>
      <c r="B96" s="265" t="s">
        <v>51</v>
      </c>
      <c r="C96" s="43"/>
      <c r="D96" s="44" t="s">
        <v>16</v>
      </c>
      <c r="E96" s="44"/>
      <c r="F96" s="45">
        <v>66</v>
      </c>
      <c r="G96" s="45">
        <v>62</v>
      </c>
      <c r="H96" s="45">
        <v>63</v>
      </c>
      <c r="I96" s="46">
        <v>65</v>
      </c>
      <c r="K96" s="1"/>
      <c r="L96" s="1"/>
    </row>
    <row r="97" spans="1:12" s="4" customFormat="1" x14ac:dyDescent="0.2">
      <c r="A97" s="1"/>
      <c r="B97" s="266"/>
      <c r="C97" s="47"/>
      <c r="D97" s="36" t="s">
        <v>17</v>
      </c>
      <c r="E97" s="36"/>
      <c r="F97" s="37">
        <v>753</v>
      </c>
      <c r="G97" s="37">
        <v>789</v>
      </c>
      <c r="H97" s="37">
        <v>795</v>
      </c>
      <c r="I97" s="38">
        <v>826</v>
      </c>
      <c r="K97" s="1"/>
      <c r="L97" s="1"/>
    </row>
    <row r="98" spans="1:12" s="4" customFormat="1" ht="14.25" customHeight="1" x14ac:dyDescent="0.2">
      <c r="A98" s="1"/>
      <c r="B98" s="266"/>
      <c r="C98" s="268" t="s">
        <v>52</v>
      </c>
      <c r="D98" s="19" t="s">
        <v>19</v>
      </c>
      <c r="E98" s="19"/>
      <c r="F98" s="20">
        <v>756690</v>
      </c>
      <c r="G98" s="20">
        <v>871333</v>
      </c>
      <c r="H98" s="20">
        <v>950749</v>
      </c>
      <c r="I98" s="39" t="s">
        <v>20</v>
      </c>
      <c r="K98" s="1"/>
      <c r="L98" s="1"/>
    </row>
    <row r="99" spans="1:12" s="4" customFormat="1" ht="14.25" x14ac:dyDescent="0.2">
      <c r="A99" s="1"/>
      <c r="B99" s="266"/>
      <c r="C99" s="268"/>
      <c r="D99" s="19" t="s">
        <v>21</v>
      </c>
      <c r="E99" s="19"/>
      <c r="F99" s="20">
        <v>2337124</v>
      </c>
      <c r="G99" s="20">
        <v>2124383</v>
      </c>
      <c r="H99" s="20">
        <v>2493319</v>
      </c>
      <c r="I99" s="39" t="s">
        <v>20</v>
      </c>
      <c r="K99" s="1"/>
      <c r="L99" s="1"/>
    </row>
    <row r="100" spans="1:12" s="4" customFormat="1" ht="14.25" x14ac:dyDescent="0.2">
      <c r="A100" s="1"/>
      <c r="B100" s="266"/>
      <c r="C100" s="268"/>
      <c r="D100" s="19" t="s">
        <v>22</v>
      </c>
      <c r="E100" s="19"/>
      <c r="F100" s="20">
        <v>2511622</v>
      </c>
      <c r="G100" s="20">
        <v>2451758</v>
      </c>
      <c r="H100" s="20">
        <v>2892057</v>
      </c>
      <c r="I100" s="39" t="s">
        <v>20</v>
      </c>
      <c r="K100" s="1"/>
      <c r="L100" s="1"/>
    </row>
    <row r="101" spans="1:12" s="4" customFormat="1" ht="14.25" customHeight="1" x14ac:dyDescent="0.2">
      <c r="A101" s="1"/>
      <c r="B101" s="266"/>
      <c r="C101" s="268" t="s">
        <v>53</v>
      </c>
      <c r="D101" s="19" t="s">
        <v>19</v>
      </c>
      <c r="E101" s="19"/>
      <c r="F101" s="20">
        <v>782018</v>
      </c>
      <c r="G101" s="20">
        <v>580010</v>
      </c>
      <c r="H101" s="20">
        <v>832073</v>
      </c>
      <c r="I101" s="39">
        <v>1552119</v>
      </c>
      <c r="K101" s="1"/>
      <c r="L101" s="1"/>
    </row>
    <row r="102" spans="1:12" s="4" customFormat="1" ht="14.25" x14ac:dyDescent="0.2">
      <c r="A102" s="1"/>
      <c r="B102" s="266"/>
      <c r="C102" s="268"/>
      <c r="D102" s="19" t="s">
        <v>21</v>
      </c>
      <c r="E102" s="19"/>
      <c r="F102" s="20">
        <v>2132873</v>
      </c>
      <c r="G102" s="20">
        <v>1978418</v>
      </c>
      <c r="H102" s="20" t="s">
        <v>54</v>
      </c>
      <c r="I102" s="39">
        <v>3417575</v>
      </c>
      <c r="K102" s="1"/>
      <c r="L102" s="1"/>
    </row>
    <row r="103" spans="1:12" s="4" customFormat="1" ht="14.25" x14ac:dyDescent="0.2">
      <c r="A103" s="1"/>
      <c r="B103" s="266"/>
      <c r="C103" s="268"/>
      <c r="D103" s="19" t="s">
        <v>22</v>
      </c>
      <c r="E103" s="19"/>
      <c r="F103" s="20">
        <v>2458598</v>
      </c>
      <c r="G103" s="20">
        <v>2420738</v>
      </c>
      <c r="H103" s="20" t="s">
        <v>54</v>
      </c>
      <c r="I103" s="39">
        <v>4430353</v>
      </c>
      <c r="K103" s="1"/>
      <c r="L103" s="1"/>
    </row>
    <row r="104" spans="1:12" s="4" customFormat="1" ht="14.25" customHeight="1" x14ac:dyDescent="0.2">
      <c r="A104" s="1"/>
      <c r="B104" s="266"/>
      <c r="C104" s="268" t="s">
        <v>55</v>
      </c>
      <c r="D104" s="19" t="s">
        <v>19</v>
      </c>
      <c r="E104" s="19"/>
      <c r="F104" s="20">
        <v>448140</v>
      </c>
      <c r="G104" s="20">
        <v>408735</v>
      </c>
      <c r="H104" s="20">
        <v>775373</v>
      </c>
      <c r="I104" s="39" t="s">
        <v>20</v>
      </c>
      <c r="K104" s="1"/>
      <c r="L104" s="1"/>
    </row>
    <row r="105" spans="1:12" s="4" customFormat="1" ht="14.25" x14ac:dyDescent="0.2">
      <c r="A105" s="1"/>
      <c r="B105" s="266"/>
      <c r="C105" s="268"/>
      <c r="D105" s="19" t="s">
        <v>21</v>
      </c>
      <c r="E105" s="19"/>
      <c r="F105" s="20">
        <v>2085810</v>
      </c>
      <c r="G105" s="20">
        <v>1644079</v>
      </c>
      <c r="H105" s="20">
        <v>2919638</v>
      </c>
      <c r="I105" s="39" t="s">
        <v>20</v>
      </c>
      <c r="K105" s="1"/>
      <c r="L105" s="1"/>
    </row>
    <row r="106" spans="1:12" s="4" customFormat="1" ht="14.25" x14ac:dyDescent="0.2">
      <c r="A106" s="1"/>
      <c r="B106" s="270"/>
      <c r="C106" s="271"/>
      <c r="D106" s="40" t="s">
        <v>22</v>
      </c>
      <c r="E106" s="40"/>
      <c r="F106" s="41">
        <v>2251155</v>
      </c>
      <c r="G106" s="41">
        <v>1841517</v>
      </c>
      <c r="H106" s="41">
        <v>3135045</v>
      </c>
      <c r="I106" s="42" t="s">
        <v>20</v>
      </c>
      <c r="K106" s="1"/>
      <c r="L106" s="1"/>
    </row>
    <row r="107" spans="1:12" s="4" customFormat="1" x14ac:dyDescent="0.2">
      <c r="A107" s="1"/>
      <c r="B107" s="265" t="s">
        <v>56</v>
      </c>
      <c r="C107" s="43"/>
      <c r="D107" s="44" t="s">
        <v>16</v>
      </c>
      <c r="E107" s="44"/>
      <c r="F107" s="45">
        <v>62</v>
      </c>
      <c r="G107" s="45">
        <v>60</v>
      </c>
      <c r="H107" s="45">
        <v>60</v>
      </c>
      <c r="I107" s="46">
        <v>59</v>
      </c>
      <c r="K107" s="1"/>
      <c r="L107" s="1"/>
    </row>
    <row r="108" spans="1:12" s="4" customFormat="1" x14ac:dyDescent="0.2">
      <c r="A108" s="1"/>
      <c r="B108" s="266"/>
      <c r="C108" s="47"/>
      <c r="D108" s="36" t="s">
        <v>17</v>
      </c>
      <c r="E108" s="36"/>
      <c r="F108" s="37">
        <v>765</v>
      </c>
      <c r="G108" s="37">
        <v>878</v>
      </c>
      <c r="H108" s="37">
        <v>863</v>
      </c>
      <c r="I108" s="38">
        <v>861</v>
      </c>
      <c r="K108" s="1"/>
      <c r="L108" s="1"/>
    </row>
    <row r="109" spans="1:12" s="4" customFormat="1" ht="14.25" customHeight="1" x14ac:dyDescent="0.2">
      <c r="A109" s="1"/>
      <c r="B109" s="266"/>
      <c r="C109" s="268" t="s">
        <v>57</v>
      </c>
      <c r="D109" s="19" t="s">
        <v>19</v>
      </c>
      <c r="E109" s="19"/>
      <c r="F109" s="20">
        <v>344720</v>
      </c>
      <c r="G109" s="20">
        <v>567000</v>
      </c>
      <c r="H109" s="20">
        <v>484050</v>
      </c>
      <c r="I109" s="39">
        <v>768475</v>
      </c>
      <c r="K109" s="1"/>
      <c r="L109" s="1"/>
    </row>
    <row r="110" spans="1:12" s="4" customFormat="1" ht="14.25" x14ac:dyDescent="0.2">
      <c r="A110" s="1"/>
      <c r="B110" s="266"/>
      <c r="C110" s="268"/>
      <c r="D110" s="19" t="s">
        <v>21</v>
      </c>
      <c r="E110" s="19"/>
      <c r="F110" s="20">
        <v>1671525</v>
      </c>
      <c r="G110" s="20">
        <v>1605643</v>
      </c>
      <c r="H110" s="20">
        <v>2357069</v>
      </c>
      <c r="I110" s="39">
        <v>2662643</v>
      </c>
      <c r="K110" s="1"/>
      <c r="L110" s="1"/>
    </row>
    <row r="111" spans="1:12" s="4" customFormat="1" ht="14.25" x14ac:dyDescent="0.2">
      <c r="A111" s="1"/>
      <c r="B111" s="266"/>
      <c r="C111" s="268"/>
      <c r="D111" s="19" t="s">
        <v>22</v>
      </c>
      <c r="E111" s="19"/>
      <c r="F111" s="20">
        <v>1839380</v>
      </c>
      <c r="G111" s="20">
        <v>1860178</v>
      </c>
      <c r="H111" s="20">
        <v>2640108</v>
      </c>
      <c r="I111" s="39">
        <v>3125580</v>
      </c>
      <c r="K111" s="1"/>
      <c r="L111" s="1"/>
    </row>
    <row r="112" spans="1:12" s="4" customFormat="1" ht="14.25" customHeight="1" x14ac:dyDescent="0.2">
      <c r="A112" s="1"/>
      <c r="B112" s="266"/>
      <c r="C112" s="268" t="s">
        <v>58</v>
      </c>
      <c r="D112" s="19" t="s">
        <v>19</v>
      </c>
      <c r="E112" s="19"/>
      <c r="F112" s="20">
        <v>898303</v>
      </c>
      <c r="G112" s="20">
        <v>179025</v>
      </c>
      <c r="H112" s="20">
        <v>439200</v>
      </c>
      <c r="I112" s="39" t="s">
        <v>20</v>
      </c>
      <c r="K112" s="1"/>
      <c r="L112" s="1"/>
    </row>
    <row r="113" spans="1:12" s="4" customFormat="1" ht="14.25" x14ac:dyDescent="0.2">
      <c r="A113" s="1"/>
      <c r="B113" s="266"/>
      <c r="C113" s="268"/>
      <c r="D113" s="19" t="s">
        <v>21</v>
      </c>
      <c r="E113" s="19"/>
      <c r="F113" s="20">
        <v>1732725</v>
      </c>
      <c r="G113" s="20">
        <v>752885</v>
      </c>
      <c r="H113" s="20">
        <v>3038839</v>
      </c>
      <c r="I113" s="39" t="s">
        <v>20</v>
      </c>
      <c r="K113" s="1"/>
      <c r="L113" s="1"/>
    </row>
    <row r="114" spans="1:12" s="4" customFormat="1" ht="14.25" x14ac:dyDescent="0.2">
      <c r="A114" s="1"/>
      <c r="B114" s="266"/>
      <c r="C114" s="268"/>
      <c r="D114" s="19" t="s">
        <v>22</v>
      </c>
      <c r="E114" s="19"/>
      <c r="F114" s="20">
        <v>1912275</v>
      </c>
      <c r="G114" s="20">
        <v>900754</v>
      </c>
      <c r="H114" s="20">
        <v>3357833</v>
      </c>
      <c r="I114" s="39" t="s">
        <v>20</v>
      </c>
      <c r="K114" s="1"/>
      <c r="L114" s="1"/>
    </row>
    <row r="115" spans="1:12" s="4" customFormat="1" ht="14.25" customHeight="1" x14ac:dyDescent="0.2">
      <c r="A115" s="1"/>
      <c r="B115" s="266"/>
      <c r="C115" s="268" t="s">
        <v>59</v>
      </c>
      <c r="D115" s="19" t="s">
        <v>19</v>
      </c>
      <c r="E115" s="19"/>
      <c r="F115" s="20">
        <v>574585</v>
      </c>
      <c r="G115" s="20">
        <v>721500</v>
      </c>
      <c r="H115" s="20">
        <v>1169175</v>
      </c>
      <c r="I115" s="39" t="s">
        <v>20</v>
      </c>
      <c r="K115" s="1"/>
      <c r="L115" s="1"/>
    </row>
    <row r="116" spans="1:12" s="4" customFormat="1" ht="14.25" x14ac:dyDescent="0.2">
      <c r="A116" s="1"/>
      <c r="B116" s="266"/>
      <c r="C116" s="268"/>
      <c r="D116" s="19" t="s">
        <v>21</v>
      </c>
      <c r="E116" s="19"/>
      <c r="F116" s="20">
        <v>1802532</v>
      </c>
      <c r="G116" s="20">
        <v>1788925</v>
      </c>
      <c r="H116" s="20">
        <v>3222227</v>
      </c>
      <c r="I116" s="39" t="s">
        <v>20</v>
      </c>
      <c r="K116" s="1"/>
      <c r="L116" s="1"/>
    </row>
    <row r="117" spans="1:12" s="4" customFormat="1" ht="14.25" x14ac:dyDescent="0.2">
      <c r="A117" s="1"/>
      <c r="B117" s="266"/>
      <c r="C117" s="268"/>
      <c r="D117" s="19" t="s">
        <v>22</v>
      </c>
      <c r="E117" s="19"/>
      <c r="F117" s="20">
        <v>2057575</v>
      </c>
      <c r="G117" s="20">
        <v>2077510</v>
      </c>
      <c r="H117" s="20">
        <v>3763577</v>
      </c>
      <c r="I117" s="39" t="s">
        <v>20</v>
      </c>
      <c r="K117" s="1"/>
      <c r="L117" s="1"/>
    </row>
    <row r="118" spans="1:12" s="4" customFormat="1" ht="14.25" customHeight="1" x14ac:dyDescent="0.2">
      <c r="A118" s="1"/>
      <c r="B118" s="266"/>
      <c r="C118" s="268" t="s">
        <v>60</v>
      </c>
      <c r="D118" s="19" t="s">
        <v>19</v>
      </c>
      <c r="E118" s="19"/>
      <c r="F118" s="20">
        <v>420283</v>
      </c>
      <c r="G118" s="20">
        <v>541875</v>
      </c>
      <c r="H118" s="20">
        <v>740775</v>
      </c>
      <c r="I118" s="39" t="s">
        <v>20</v>
      </c>
      <c r="K118" s="1"/>
      <c r="L118" s="1"/>
    </row>
    <row r="119" spans="1:12" s="4" customFormat="1" ht="14.25" x14ac:dyDescent="0.2">
      <c r="A119" s="1"/>
      <c r="B119" s="266"/>
      <c r="C119" s="268"/>
      <c r="D119" s="19" t="s">
        <v>21</v>
      </c>
      <c r="E119" s="19"/>
      <c r="F119" s="20">
        <v>1465932</v>
      </c>
      <c r="G119" s="20">
        <v>1631983</v>
      </c>
      <c r="H119" s="20">
        <v>2359227</v>
      </c>
      <c r="I119" s="39" t="s">
        <v>20</v>
      </c>
      <c r="K119" s="1"/>
      <c r="L119" s="1"/>
    </row>
    <row r="120" spans="1:12" s="4" customFormat="1" ht="14.25" x14ac:dyDescent="0.2">
      <c r="A120" s="1"/>
      <c r="B120" s="266"/>
      <c r="C120" s="268"/>
      <c r="D120" s="19" t="s">
        <v>22</v>
      </c>
      <c r="E120" s="19"/>
      <c r="F120" s="20">
        <v>1629558</v>
      </c>
      <c r="G120" s="20">
        <v>1833908</v>
      </c>
      <c r="H120" s="20">
        <v>2633075</v>
      </c>
      <c r="I120" s="39" t="s">
        <v>20</v>
      </c>
      <c r="K120" s="1"/>
      <c r="L120" s="1"/>
    </row>
    <row r="121" spans="1:12" s="4" customFormat="1" ht="14.25" customHeight="1" x14ac:dyDescent="0.2">
      <c r="A121" s="1"/>
      <c r="B121" s="266"/>
      <c r="C121" s="268" t="s">
        <v>61</v>
      </c>
      <c r="D121" s="19" t="s">
        <v>19</v>
      </c>
      <c r="E121" s="19"/>
      <c r="F121" s="20" t="s">
        <v>28</v>
      </c>
      <c r="G121" s="20">
        <v>212325</v>
      </c>
      <c r="H121" s="20">
        <v>282075</v>
      </c>
      <c r="I121" s="39">
        <v>381878</v>
      </c>
      <c r="K121" s="1"/>
      <c r="L121" s="1"/>
    </row>
    <row r="122" spans="1:12" s="4" customFormat="1" ht="14.25" x14ac:dyDescent="0.2">
      <c r="A122" s="1"/>
      <c r="B122" s="266"/>
      <c r="C122" s="268"/>
      <c r="D122" s="19" t="s">
        <v>21</v>
      </c>
      <c r="E122" s="19"/>
      <c r="F122" s="20">
        <v>1906763</v>
      </c>
      <c r="G122" s="20">
        <v>3071903</v>
      </c>
      <c r="H122" s="20">
        <v>2559874</v>
      </c>
      <c r="I122" s="39">
        <v>3775485</v>
      </c>
      <c r="K122" s="1"/>
      <c r="L122" s="1"/>
    </row>
    <row r="123" spans="1:12" s="4" customFormat="1" ht="14.25" x14ac:dyDescent="0.2">
      <c r="A123" s="1"/>
      <c r="B123" s="266"/>
      <c r="C123" s="268"/>
      <c r="D123" s="19" t="s">
        <v>22</v>
      </c>
      <c r="E123" s="19"/>
      <c r="F123" s="20">
        <v>2180513</v>
      </c>
      <c r="G123" s="20">
        <v>3320415</v>
      </c>
      <c r="H123" s="20">
        <v>2825749</v>
      </c>
      <c r="I123" s="39">
        <v>4508855</v>
      </c>
      <c r="K123" s="1"/>
      <c r="L123" s="1"/>
    </row>
    <row r="124" spans="1:12" s="4" customFormat="1" ht="14.25" customHeight="1" x14ac:dyDescent="0.2">
      <c r="A124" s="1"/>
      <c r="B124" s="266"/>
      <c r="C124" s="268" t="s">
        <v>62</v>
      </c>
      <c r="D124" s="19" t="s">
        <v>19</v>
      </c>
      <c r="E124" s="19"/>
      <c r="F124" s="20">
        <v>421445</v>
      </c>
      <c r="G124" s="20">
        <v>436200</v>
      </c>
      <c r="H124" s="20">
        <v>338775</v>
      </c>
      <c r="I124" s="39">
        <v>1063697</v>
      </c>
      <c r="K124" s="1"/>
      <c r="L124" s="1"/>
    </row>
    <row r="125" spans="1:12" s="4" customFormat="1" ht="14.25" x14ac:dyDescent="0.2">
      <c r="A125" s="1"/>
      <c r="B125" s="266"/>
      <c r="C125" s="268"/>
      <c r="D125" s="19" t="s">
        <v>21</v>
      </c>
      <c r="E125" s="19"/>
      <c r="F125" s="20">
        <v>1976569</v>
      </c>
      <c r="G125" s="20">
        <v>2311335</v>
      </c>
      <c r="H125" s="20">
        <v>2336573</v>
      </c>
      <c r="I125" s="39">
        <v>3380502</v>
      </c>
      <c r="K125" s="1"/>
      <c r="L125" s="1"/>
    </row>
    <row r="126" spans="1:12" s="4" customFormat="1" ht="14.25" x14ac:dyDescent="0.2">
      <c r="A126" s="1"/>
      <c r="B126" s="266"/>
      <c r="C126" s="268"/>
      <c r="D126" s="19" t="s">
        <v>22</v>
      </c>
      <c r="E126" s="19"/>
      <c r="F126" s="20">
        <v>2198623</v>
      </c>
      <c r="G126" s="20">
        <v>2639145</v>
      </c>
      <c r="H126" s="20">
        <v>2602358</v>
      </c>
      <c r="I126" s="39">
        <v>3945384</v>
      </c>
      <c r="K126" s="1"/>
      <c r="L126" s="1"/>
    </row>
    <row r="127" spans="1:12" s="4" customFormat="1" ht="14.25" customHeight="1" x14ac:dyDescent="0.2">
      <c r="A127" s="1"/>
      <c r="B127" s="266"/>
      <c r="C127" s="268" t="s">
        <v>63</v>
      </c>
      <c r="D127" s="19" t="s">
        <v>19</v>
      </c>
      <c r="E127" s="19"/>
      <c r="F127" s="20" t="s">
        <v>28</v>
      </c>
      <c r="G127" s="20">
        <v>540825</v>
      </c>
      <c r="H127" s="20" t="s">
        <v>20</v>
      </c>
      <c r="I127" s="39">
        <v>655564</v>
      </c>
      <c r="K127" s="1"/>
      <c r="L127" s="1"/>
    </row>
    <row r="128" spans="1:12" s="4" customFormat="1" ht="14.25" x14ac:dyDescent="0.2">
      <c r="A128" s="1"/>
      <c r="B128" s="266"/>
      <c r="C128" s="268"/>
      <c r="D128" s="19" t="s">
        <v>21</v>
      </c>
      <c r="E128" s="19"/>
      <c r="F128" s="20">
        <v>2236669</v>
      </c>
      <c r="G128" s="20">
        <v>1657225</v>
      </c>
      <c r="H128" s="20" t="s">
        <v>20</v>
      </c>
      <c r="I128" s="39">
        <v>1926488</v>
      </c>
      <c r="K128" s="1"/>
      <c r="L128" s="1"/>
    </row>
    <row r="129" spans="1:12" s="4" customFormat="1" ht="14.25" x14ac:dyDescent="0.2">
      <c r="A129" s="1"/>
      <c r="B129" s="270"/>
      <c r="C129" s="271"/>
      <c r="D129" s="40" t="s">
        <v>22</v>
      </c>
      <c r="E129" s="40"/>
      <c r="F129" s="41">
        <v>2714367</v>
      </c>
      <c r="G129" s="41">
        <v>2177095</v>
      </c>
      <c r="H129" s="41" t="s">
        <v>20</v>
      </c>
      <c r="I129" s="42">
        <v>2696584</v>
      </c>
      <c r="K129" s="1"/>
      <c r="L129" s="1"/>
    </row>
    <row r="130" spans="1:12" s="4" customFormat="1" x14ac:dyDescent="0.2">
      <c r="A130" s="1"/>
      <c r="B130" s="265" t="s">
        <v>64</v>
      </c>
      <c r="C130" s="43"/>
      <c r="D130" s="44" t="s">
        <v>16</v>
      </c>
      <c r="E130" s="44"/>
      <c r="F130" s="45">
        <v>63</v>
      </c>
      <c r="G130" s="45">
        <v>60</v>
      </c>
      <c r="H130" s="45">
        <v>65</v>
      </c>
      <c r="I130" s="46">
        <v>63</v>
      </c>
      <c r="K130" s="1"/>
      <c r="L130" s="1"/>
    </row>
    <row r="131" spans="1:12" s="4" customFormat="1" x14ac:dyDescent="0.2">
      <c r="A131" s="1"/>
      <c r="B131" s="266"/>
      <c r="C131" s="47"/>
      <c r="D131" s="36" t="s">
        <v>17</v>
      </c>
      <c r="E131" s="36"/>
      <c r="F131" s="37">
        <v>761</v>
      </c>
      <c r="G131" s="37">
        <v>901</v>
      </c>
      <c r="H131" s="37">
        <v>948</v>
      </c>
      <c r="I131" s="38">
        <v>786</v>
      </c>
      <c r="K131" s="1"/>
      <c r="L131" s="1"/>
    </row>
    <row r="132" spans="1:12" s="4" customFormat="1" ht="14.25" customHeight="1" x14ac:dyDescent="0.2">
      <c r="A132" s="1"/>
      <c r="B132" s="266"/>
      <c r="C132" s="268" t="s">
        <v>65</v>
      </c>
      <c r="D132" s="19" t="s">
        <v>19</v>
      </c>
      <c r="E132" s="19"/>
      <c r="F132" s="20">
        <v>520065</v>
      </c>
      <c r="G132" s="20">
        <v>647625</v>
      </c>
      <c r="H132" s="20">
        <v>954038</v>
      </c>
      <c r="I132" s="39" t="s">
        <v>20</v>
      </c>
      <c r="K132" s="1"/>
      <c r="L132" s="1"/>
    </row>
    <row r="133" spans="1:12" s="4" customFormat="1" ht="14.25" x14ac:dyDescent="0.2">
      <c r="A133" s="1"/>
      <c r="B133" s="266"/>
      <c r="C133" s="268"/>
      <c r="D133" s="19" t="s">
        <v>21</v>
      </c>
      <c r="E133" s="19"/>
      <c r="F133" s="20">
        <v>2014748</v>
      </c>
      <c r="G133" s="20">
        <v>1840293</v>
      </c>
      <c r="H133" s="20">
        <v>3098775</v>
      </c>
      <c r="I133" s="39" t="s">
        <v>20</v>
      </c>
      <c r="K133" s="1"/>
      <c r="L133" s="1"/>
    </row>
    <row r="134" spans="1:12" s="4" customFormat="1" ht="14.25" x14ac:dyDescent="0.2">
      <c r="A134" s="1"/>
      <c r="B134" s="266"/>
      <c r="C134" s="268"/>
      <c r="D134" s="19" t="s">
        <v>22</v>
      </c>
      <c r="E134" s="19"/>
      <c r="F134" s="20">
        <v>2286193</v>
      </c>
      <c r="G134" s="20">
        <v>2175449</v>
      </c>
      <c r="H134" s="20">
        <v>3720743</v>
      </c>
      <c r="I134" s="39" t="s">
        <v>20</v>
      </c>
      <c r="K134" s="1"/>
      <c r="L134" s="1"/>
    </row>
    <row r="135" spans="1:12" s="4" customFormat="1" ht="14.25" customHeight="1" x14ac:dyDescent="0.2">
      <c r="A135" s="1"/>
      <c r="B135" s="266"/>
      <c r="C135" s="268" t="s">
        <v>66</v>
      </c>
      <c r="D135" s="19" t="s">
        <v>19</v>
      </c>
      <c r="E135" s="19"/>
      <c r="F135" s="20">
        <v>923029</v>
      </c>
      <c r="G135" s="20">
        <v>690675</v>
      </c>
      <c r="H135" s="20">
        <v>1384582</v>
      </c>
      <c r="I135" s="39" t="s">
        <v>20</v>
      </c>
      <c r="K135" s="1"/>
      <c r="L135" s="1"/>
    </row>
    <row r="136" spans="1:12" s="4" customFormat="1" ht="14.25" x14ac:dyDescent="0.2">
      <c r="A136" s="1"/>
      <c r="B136" s="266"/>
      <c r="C136" s="268"/>
      <c r="D136" s="19" t="s">
        <v>21</v>
      </c>
      <c r="E136" s="19"/>
      <c r="F136" s="20">
        <v>2137459</v>
      </c>
      <c r="G136" s="20">
        <v>2468740</v>
      </c>
      <c r="H136" s="20">
        <v>2623590</v>
      </c>
      <c r="I136" s="39" t="s">
        <v>20</v>
      </c>
      <c r="K136" s="1"/>
      <c r="L136" s="1"/>
    </row>
    <row r="137" spans="1:12" s="4" customFormat="1" ht="14.25" x14ac:dyDescent="0.2">
      <c r="A137" s="1"/>
      <c r="B137" s="266"/>
      <c r="C137" s="268"/>
      <c r="D137" s="19" t="s">
        <v>22</v>
      </c>
      <c r="E137" s="19"/>
      <c r="F137" s="20">
        <v>2503470</v>
      </c>
      <c r="G137" s="20">
        <v>2816640</v>
      </c>
      <c r="H137" s="20">
        <v>3130210</v>
      </c>
      <c r="I137" s="39" t="s">
        <v>20</v>
      </c>
      <c r="K137" s="1"/>
      <c r="L137" s="1"/>
    </row>
    <row r="138" spans="1:12" s="4" customFormat="1" ht="14.25" customHeight="1" x14ac:dyDescent="0.2">
      <c r="A138" s="1"/>
      <c r="B138" s="266"/>
      <c r="C138" s="268" t="s">
        <v>67</v>
      </c>
      <c r="D138" s="19" t="s">
        <v>19</v>
      </c>
      <c r="E138" s="19"/>
      <c r="F138" s="20">
        <v>786083</v>
      </c>
      <c r="G138" s="20">
        <v>896775</v>
      </c>
      <c r="H138" s="20" t="s">
        <v>20</v>
      </c>
      <c r="I138" s="39">
        <v>1714860</v>
      </c>
      <c r="K138" s="1"/>
      <c r="L138" s="1"/>
    </row>
    <row r="139" spans="1:12" s="4" customFormat="1" ht="14.25" x14ac:dyDescent="0.2">
      <c r="A139" s="1"/>
      <c r="B139" s="266"/>
      <c r="C139" s="268"/>
      <c r="D139" s="19" t="s">
        <v>21</v>
      </c>
      <c r="E139" s="19"/>
      <c r="F139" s="20">
        <v>2153630</v>
      </c>
      <c r="G139" s="20">
        <v>2213082</v>
      </c>
      <c r="H139" s="20" t="s">
        <v>20</v>
      </c>
      <c r="I139" s="39">
        <v>4451708</v>
      </c>
      <c r="K139" s="1"/>
      <c r="L139" s="1"/>
    </row>
    <row r="140" spans="1:12" s="4" customFormat="1" ht="14.25" x14ac:dyDescent="0.2">
      <c r="A140" s="1"/>
      <c r="B140" s="266"/>
      <c r="C140" s="268"/>
      <c r="D140" s="19" t="s">
        <v>22</v>
      </c>
      <c r="E140" s="19"/>
      <c r="F140" s="20">
        <v>2463830</v>
      </c>
      <c r="G140" s="20">
        <v>2701085</v>
      </c>
      <c r="H140" s="20" t="s">
        <v>20</v>
      </c>
      <c r="I140" s="39">
        <v>5547019</v>
      </c>
      <c r="K140" s="1"/>
      <c r="L140" s="1"/>
    </row>
    <row r="141" spans="1:12" s="4" customFormat="1" ht="14.25" customHeight="1" x14ac:dyDescent="0.2">
      <c r="A141" s="1"/>
      <c r="B141" s="266"/>
      <c r="C141" s="268" t="s">
        <v>68</v>
      </c>
      <c r="D141" s="19" t="s">
        <v>19</v>
      </c>
      <c r="E141" s="19"/>
      <c r="F141" s="20">
        <v>1310479</v>
      </c>
      <c r="G141" s="20">
        <v>1215225</v>
      </c>
      <c r="H141" s="20">
        <v>1557888</v>
      </c>
      <c r="I141" s="39" t="s">
        <v>20</v>
      </c>
      <c r="K141" s="1"/>
      <c r="L141" s="1"/>
    </row>
    <row r="142" spans="1:12" s="4" customFormat="1" ht="14.25" x14ac:dyDescent="0.2">
      <c r="A142" s="1"/>
      <c r="B142" s="266"/>
      <c r="C142" s="268"/>
      <c r="D142" s="19" t="s">
        <v>21</v>
      </c>
      <c r="E142" s="19"/>
      <c r="F142" s="20">
        <v>2021407</v>
      </c>
      <c r="G142" s="20">
        <v>2550957</v>
      </c>
      <c r="H142" s="20">
        <v>2844000</v>
      </c>
      <c r="I142" s="39" t="s">
        <v>20</v>
      </c>
      <c r="K142" s="1"/>
      <c r="L142" s="1"/>
    </row>
    <row r="143" spans="1:12" s="4" customFormat="1" ht="14.25" x14ac:dyDescent="0.2">
      <c r="A143" s="1"/>
      <c r="B143" s="270"/>
      <c r="C143" s="271"/>
      <c r="D143" s="40" t="s">
        <v>22</v>
      </c>
      <c r="E143" s="40"/>
      <c r="F143" s="41">
        <v>2185195</v>
      </c>
      <c r="G143" s="41">
        <v>2802947</v>
      </c>
      <c r="H143" s="41">
        <v>3312079</v>
      </c>
      <c r="I143" s="42" t="s">
        <v>20</v>
      </c>
      <c r="K143" s="1"/>
      <c r="L143" s="1"/>
    </row>
    <row r="144" spans="1:12" s="4" customFormat="1" x14ac:dyDescent="0.2">
      <c r="A144" s="1"/>
      <c r="B144" s="265" t="s">
        <v>69</v>
      </c>
      <c r="C144" s="43"/>
      <c r="D144" s="44" t="s">
        <v>16</v>
      </c>
      <c r="E144" s="44"/>
      <c r="F144" s="45">
        <v>68</v>
      </c>
      <c r="G144" s="45">
        <v>63</v>
      </c>
      <c r="H144" s="45">
        <v>63</v>
      </c>
      <c r="I144" s="46">
        <v>63</v>
      </c>
      <c r="K144" s="1"/>
      <c r="L144" s="1"/>
    </row>
    <row r="145" spans="1:12" s="4" customFormat="1" x14ac:dyDescent="0.2">
      <c r="A145" s="1"/>
      <c r="B145" s="266"/>
      <c r="C145" s="47"/>
      <c r="D145" s="36" t="s">
        <v>17</v>
      </c>
      <c r="E145" s="36"/>
      <c r="F145" s="37">
        <v>728</v>
      </c>
      <c r="G145" s="37">
        <v>743</v>
      </c>
      <c r="H145" s="37">
        <v>817</v>
      </c>
      <c r="I145" s="38">
        <v>953</v>
      </c>
      <c r="K145" s="1"/>
      <c r="L145" s="1"/>
    </row>
    <row r="146" spans="1:12" s="4" customFormat="1" ht="14.25" customHeight="1" x14ac:dyDescent="0.2">
      <c r="A146" s="1"/>
      <c r="B146" s="266"/>
      <c r="C146" s="268" t="s">
        <v>70</v>
      </c>
      <c r="D146" s="19" t="s">
        <v>19</v>
      </c>
      <c r="E146" s="19"/>
      <c r="F146" s="20">
        <v>968745</v>
      </c>
      <c r="G146" s="20">
        <v>1381039</v>
      </c>
      <c r="H146" s="20" t="s">
        <v>20</v>
      </c>
      <c r="I146" s="39">
        <v>2344073</v>
      </c>
      <c r="K146" s="1"/>
      <c r="L146" s="1"/>
    </row>
    <row r="147" spans="1:12" s="4" customFormat="1" ht="14.25" x14ac:dyDescent="0.2">
      <c r="A147" s="1"/>
      <c r="B147" s="266"/>
      <c r="C147" s="268"/>
      <c r="D147" s="19" t="s">
        <v>21</v>
      </c>
      <c r="E147" s="19"/>
      <c r="F147" s="20">
        <v>2256800</v>
      </c>
      <c r="G147" s="20">
        <v>2598643</v>
      </c>
      <c r="H147" s="20" t="s">
        <v>20</v>
      </c>
      <c r="I147" s="39">
        <v>4722115</v>
      </c>
      <c r="K147" s="1"/>
      <c r="L147" s="1"/>
    </row>
    <row r="148" spans="1:12" s="4" customFormat="1" ht="14.25" x14ac:dyDescent="0.2">
      <c r="A148" s="1"/>
      <c r="B148" s="266"/>
      <c r="C148" s="268"/>
      <c r="D148" s="19" t="s">
        <v>22</v>
      </c>
      <c r="E148" s="19"/>
      <c r="F148" s="20">
        <v>2750569</v>
      </c>
      <c r="G148" s="20">
        <v>3361208</v>
      </c>
      <c r="H148" s="20" t="s">
        <v>20</v>
      </c>
      <c r="I148" s="39">
        <v>6063790</v>
      </c>
      <c r="K148" s="1"/>
      <c r="L148" s="1"/>
    </row>
    <row r="149" spans="1:12" s="4" customFormat="1" ht="14.25" customHeight="1" x14ac:dyDescent="0.2">
      <c r="A149" s="1"/>
      <c r="B149" s="266"/>
      <c r="C149" s="268" t="s">
        <v>71</v>
      </c>
      <c r="D149" s="19" t="s">
        <v>19</v>
      </c>
      <c r="E149" s="19"/>
      <c r="F149" s="20">
        <v>1326255</v>
      </c>
      <c r="G149" s="20">
        <v>1248739</v>
      </c>
      <c r="H149" s="20">
        <v>1714860</v>
      </c>
      <c r="I149" s="39" t="s">
        <v>20</v>
      </c>
      <c r="K149" s="1"/>
      <c r="L149" s="1"/>
    </row>
    <row r="150" spans="1:12" s="4" customFormat="1" ht="14.25" x14ac:dyDescent="0.2">
      <c r="A150" s="1"/>
      <c r="B150" s="266"/>
      <c r="C150" s="268"/>
      <c r="D150" s="19" t="s">
        <v>21</v>
      </c>
      <c r="E150" s="19"/>
      <c r="F150" s="20">
        <v>1759940</v>
      </c>
      <c r="G150" s="20">
        <v>2163059</v>
      </c>
      <c r="H150" s="20">
        <v>3066814</v>
      </c>
      <c r="I150" s="39" t="s">
        <v>20</v>
      </c>
      <c r="K150" s="1"/>
      <c r="L150" s="1"/>
    </row>
    <row r="151" spans="1:12" s="4" customFormat="1" ht="14.25" x14ac:dyDescent="0.2">
      <c r="A151" s="1"/>
      <c r="B151" s="266"/>
      <c r="C151" s="268"/>
      <c r="D151" s="19" t="s">
        <v>22</v>
      </c>
      <c r="E151" s="19"/>
      <c r="F151" s="20">
        <v>2020359</v>
      </c>
      <c r="G151" s="20">
        <v>2502044</v>
      </c>
      <c r="H151" s="20">
        <v>3762570</v>
      </c>
      <c r="I151" s="39" t="s">
        <v>20</v>
      </c>
      <c r="K151" s="1"/>
      <c r="L151" s="1"/>
    </row>
    <row r="152" spans="1:12" s="4" customFormat="1" ht="14.25" customHeight="1" x14ac:dyDescent="0.2">
      <c r="A152" s="1"/>
      <c r="B152" s="266"/>
      <c r="C152" s="268" t="s">
        <v>72</v>
      </c>
      <c r="D152" s="19" t="s">
        <v>19</v>
      </c>
      <c r="E152" s="19"/>
      <c r="F152" s="20" t="s">
        <v>28</v>
      </c>
      <c r="G152" s="20">
        <v>1165264</v>
      </c>
      <c r="H152" s="20">
        <v>1186054</v>
      </c>
      <c r="I152" s="39" t="s">
        <v>20</v>
      </c>
      <c r="K152" s="1"/>
      <c r="L152" s="1"/>
    </row>
    <row r="153" spans="1:12" s="4" customFormat="1" ht="14.25" x14ac:dyDescent="0.2">
      <c r="A153" s="1"/>
      <c r="B153" s="266"/>
      <c r="C153" s="268"/>
      <c r="D153" s="19" t="s">
        <v>21</v>
      </c>
      <c r="E153" s="19"/>
      <c r="F153" s="20">
        <v>1046500</v>
      </c>
      <c r="G153" s="20">
        <v>1920655</v>
      </c>
      <c r="H153" s="20">
        <v>3352764</v>
      </c>
      <c r="I153" s="39" t="s">
        <v>20</v>
      </c>
      <c r="K153" s="1"/>
      <c r="L153" s="1"/>
    </row>
    <row r="154" spans="1:12" s="4" customFormat="1" ht="14.25" x14ac:dyDescent="0.2">
      <c r="A154" s="1"/>
      <c r="B154" s="266"/>
      <c r="C154" s="268"/>
      <c r="D154" s="19" t="s">
        <v>22</v>
      </c>
      <c r="E154" s="19"/>
      <c r="F154" s="20">
        <v>1225210</v>
      </c>
      <c r="G154" s="20">
        <v>2253440</v>
      </c>
      <c r="H154" s="20">
        <v>3750384</v>
      </c>
      <c r="I154" s="39" t="s">
        <v>20</v>
      </c>
      <c r="K154" s="1"/>
      <c r="L154" s="1"/>
    </row>
    <row r="155" spans="1:12" s="4" customFormat="1" ht="14.25" customHeight="1" x14ac:dyDescent="0.2">
      <c r="A155" s="1"/>
      <c r="B155" s="266"/>
      <c r="C155" s="268" t="s">
        <v>73</v>
      </c>
      <c r="D155" s="19" t="s">
        <v>19</v>
      </c>
      <c r="E155" s="19"/>
      <c r="F155" s="20">
        <v>1253580</v>
      </c>
      <c r="G155" s="20">
        <v>1079663</v>
      </c>
      <c r="H155" s="20">
        <v>1761008</v>
      </c>
      <c r="I155" s="39" t="s">
        <v>20</v>
      </c>
      <c r="K155" s="1"/>
      <c r="L155" s="1"/>
    </row>
    <row r="156" spans="1:12" s="4" customFormat="1" ht="14.25" x14ac:dyDescent="0.2">
      <c r="A156" s="1"/>
      <c r="B156" s="266"/>
      <c r="C156" s="268"/>
      <c r="D156" s="19" t="s">
        <v>21</v>
      </c>
      <c r="E156" s="19"/>
      <c r="F156" s="20">
        <v>1634360</v>
      </c>
      <c r="G156" s="20">
        <v>1819422</v>
      </c>
      <c r="H156" s="20">
        <v>2327429</v>
      </c>
      <c r="I156" s="39" t="s">
        <v>20</v>
      </c>
      <c r="K156" s="1"/>
      <c r="L156" s="1"/>
    </row>
    <row r="157" spans="1:12" s="4" customFormat="1" ht="14.25" x14ac:dyDescent="0.2">
      <c r="A157" s="1"/>
      <c r="B157" s="266"/>
      <c r="C157" s="268"/>
      <c r="D157" s="19" t="s">
        <v>22</v>
      </c>
      <c r="E157" s="19"/>
      <c r="F157" s="20">
        <v>1829938</v>
      </c>
      <c r="G157" s="20">
        <v>2128142</v>
      </c>
      <c r="H157" s="20">
        <v>3099390</v>
      </c>
      <c r="I157" s="39" t="s">
        <v>20</v>
      </c>
      <c r="K157" s="1"/>
      <c r="L157" s="1"/>
    </row>
    <row r="158" spans="1:12" s="4" customFormat="1" ht="14.25" customHeight="1" x14ac:dyDescent="0.2">
      <c r="A158" s="1"/>
      <c r="B158" s="266"/>
      <c r="C158" s="268" t="s">
        <v>74</v>
      </c>
      <c r="D158" s="19" t="s">
        <v>19</v>
      </c>
      <c r="E158" s="19"/>
      <c r="F158" s="20">
        <v>1223660</v>
      </c>
      <c r="G158" s="20">
        <v>722059</v>
      </c>
      <c r="H158" s="20">
        <v>1115573</v>
      </c>
      <c r="I158" s="39" t="s">
        <v>20</v>
      </c>
      <c r="K158" s="1"/>
      <c r="L158" s="1"/>
    </row>
    <row r="159" spans="1:12" s="4" customFormat="1" ht="14.25" x14ac:dyDescent="0.2">
      <c r="A159" s="1"/>
      <c r="B159" s="266"/>
      <c r="C159" s="268"/>
      <c r="D159" s="19" t="s">
        <v>21</v>
      </c>
      <c r="E159" s="19"/>
      <c r="F159" s="20">
        <v>1955590</v>
      </c>
      <c r="G159" s="20">
        <v>2150057</v>
      </c>
      <c r="H159" s="20">
        <v>2946307</v>
      </c>
      <c r="I159" s="39" t="s">
        <v>20</v>
      </c>
      <c r="K159" s="1"/>
      <c r="L159" s="1"/>
    </row>
    <row r="160" spans="1:12" s="4" customFormat="1" ht="14.25" x14ac:dyDescent="0.2">
      <c r="A160" s="1"/>
      <c r="B160" s="270"/>
      <c r="C160" s="271"/>
      <c r="D160" s="40" t="s">
        <v>22</v>
      </c>
      <c r="E160" s="40"/>
      <c r="F160" s="41">
        <v>2193655</v>
      </c>
      <c r="G160" s="41">
        <v>2408077</v>
      </c>
      <c r="H160" s="41">
        <v>3349552</v>
      </c>
      <c r="I160" s="42" t="s">
        <v>20</v>
      </c>
      <c r="K160" s="1"/>
      <c r="L160" s="1"/>
    </row>
    <row r="161" spans="1:12" s="4" customFormat="1" x14ac:dyDescent="0.2">
      <c r="A161" s="1"/>
      <c r="B161" s="265" t="s">
        <v>75</v>
      </c>
      <c r="C161" s="43"/>
      <c r="D161" s="44" t="s">
        <v>16</v>
      </c>
      <c r="E161" s="44"/>
      <c r="F161" s="45">
        <v>67</v>
      </c>
      <c r="G161" s="45">
        <v>63</v>
      </c>
      <c r="H161" s="45">
        <v>64</v>
      </c>
      <c r="I161" s="46">
        <v>62</v>
      </c>
      <c r="K161" s="1"/>
      <c r="L161" s="1"/>
    </row>
    <row r="162" spans="1:12" s="4" customFormat="1" x14ac:dyDescent="0.2">
      <c r="A162" s="1"/>
      <c r="B162" s="266"/>
      <c r="C162" s="47"/>
      <c r="D162" s="36" t="s">
        <v>17</v>
      </c>
      <c r="E162" s="36"/>
      <c r="F162" s="37">
        <v>756</v>
      </c>
      <c r="G162" s="37">
        <v>854</v>
      </c>
      <c r="H162" s="37">
        <v>872</v>
      </c>
      <c r="I162" s="38">
        <v>779</v>
      </c>
      <c r="K162" s="1"/>
      <c r="L162" s="1"/>
    </row>
    <row r="163" spans="1:12" s="4" customFormat="1" ht="14.25" customHeight="1" x14ac:dyDescent="0.2">
      <c r="A163" s="1"/>
      <c r="B163" s="266"/>
      <c r="C163" s="268" t="s">
        <v>76</v>
      </c>
      <c r="D163" s="19" t="s">
        <v>19</v>
      </c>
      <c r="E163" s="19"/>
      <c r="F163" s="20">
        <v>765643</v>
      </c>
      <c r="G163" s="20">
        <v>1077537</v>
      </c>
      <c r="H163" s="20">
        <v>1768400</v>
      </c>
      <c r="I163" s="39" t="s">
        <v>20</v>
      </c>
      <c r="K163" s="1"/>
      <c r="L163" s="1"/>
    </row>
    <row r="164" spans="1:12" s="4" customFormat="1" ht="14.25" x14ac:dyDescent="0.2">
      <c r="A164" s="1"/>
      <c r="B164" s="266"/>
      <c r="C164" s="268"/>
      <c r="D164" s="19" t="s">
        <v>21</v>
      </c>
      <c r="E164" s="19"/>
      <c r="F164" s="20">
        <v>1705725</v>
      </c>
      <c r="G164" s="20">
        <v>1893745</v>
      </c>
      <c r="H164" s="20">
        <v>3246020</v>
      </c>
      <c r="I164" s="39" t="s">
        <v>20</v>
      </c>
      <c r="K164" s="1"/>
      <c r="L164" s="1"/>
    </row>
    <row r="165" spans="1:12" s="4" customFormat="1" ht="14.25" x14ac:dyDescent="0.2">
      <c r="A165" s="1"/>
      <c r="B165" s="266"/>
      <c r="C165" s="268"/>
      <c r="D165" s="19" t="s">
        <v>22</v>
      </c>
      <c r="E165" s="19"/>
      <c r="F165" s="20">
        <v>1969268</v>
      </c>
      <c r="G165" s="20">
        <v>2229545</v>
      </c>
      <c r="H165" s="20">
        <v>4265243</v>
      </c>
      <c r="I165" s="39" t="s">
        <v>20</v>
      </c>
      <c r="K165" s="1"/>
      <c r="L165" s="1"/>
    </row>
    <row r="166" spans="1:12" s="4" customFormat="1" ht="14.25" customHeight="1" x14ac:dyDescent="0.2">
      <c r="A166" s="1"/>
      <c r="B166" s="266"/>
      <c r="C166" s="268" t="s">
        <v>77</v>
      </c>
      <c r="D166" s="19" t="s">
        <v>19</v>
      </c>
      <c r="E166" s="19"/>
      <c r="F166" s="20">
        <v>1274759</v>
      </c>
      <c r="G166" s="20">
        <v>1601618</v>
      </c>
      <c r="H166" s="20" t="s">
        <v>20</v>
      </c>
      <c r="I166" s="39">
        <v>2094980</v>
      </c>
      <c r="K166" s="1"/>
      <c r="L166" s="1"/>
    </row>
    <row r="167" spans="1:12" s="4" customFormat="1" ht="14.25" x14ac:dyDescent="0.2">
      <c r="A167" s="1"/>
      <c r="B167" s="266"/>
      <c r="C167" s="268"/>
      <c r="D167" s="19" t="s">
        <v>21</v>
      </c>
      <c r="E167" s="19"/>
      <c r="F167" s="20">
        <v>2495745</v>
      </c>
      <c r="G167" s="20">
        <v>2775500</v>
      </c>
      <c r="H167" s="20" t="s">
        <v>20</v>
      </c>
      <c r="I167" s="39">
        <v>3795678</v>
      </c>
      <c r="K167" s="1"/>
      <c r="L167" s="1"/>
    </row>
    <row r="168" spans="1:12" s="4" customFormat="1" ht="14.25" x14ac:dyDescent="0.2">
      <c r="A168" s="1"/>
      <c r="B168" s="266"/>
      <c r="C168" s="268"/>
      <c r="D168" s="19" t="s">
        <v>22</v>
      </c>
      <c r="E168" s="19"/>
      <c r="F168" s="20">
        <v>2806399</v>
      </c>
      <c r="G168" s="20">
        <v>3341293</v>
      </c>
      <c r="H168" s="20" t="s">
        <v>20</v>
      </c>
      <c r="I168" s="39">
        <v>4769088</v>
      </c>
      <c r="K168" s="1"/>
      <c r="L168" s="1"/>
    </row>
    <row r="169" spans="1:12" s="4" customFormat="1" ht="14.25" customHeight="1" x14ac:dyDescent="0.2">
      <c r="A169" s="1"/>
      <c r="B169" s="266"/>
      <c r="C169" s="268" t="s">
        <v>78</v>
      </c>
      <c r="D169" s="19" t="s">
        <v>19</v>
      </c>
      <c r="E169" s="19"/>
      <c r="F169" s="20">
        <v>762377</v>
      </c>
      <c r="G169" s="20">
        <v>1071867</v>
      </c>
      <c r="H169" s="20">
        <v>1270560</v>
      </c>
      <c r="I169" s="39" t="s">
        <v>20</v>
      </c>
      <c r="K169" s="1"/>
      <c r="L169" s="1"/>
    </row>
    <row r="170" spans="1:12" s="4" customFormat="1" ht="14.25" x14ac:dyDescent="0.2">
      <c r="A170" s="1"/>
      <c r="B170" s="266"/>
      <c r="C170" s="268"/>
      <c r="D170" s="19" t="s">
        <v>21</v>
      </c>
      <c r="E170" s="19"/>
      <c r="F170" s="20">
        <v>1258740</v>
      </c>
      <c r="G170" s="20">
        <v>1870260</v>
      </c>
      <c r="H170" s="20">
        <v>2430700</v>
      </c>
      <c r="I170" s="39" t="s">
        <v>20</v>
      </c>
      <c r="K170" s="1"/>
      <c r="L170" s="1"/>
    </row>
    <row r="171" spans="1:12" s="4" customFormat="1" ht="14.25" x14ac:dyDescent="0.2">
      <c r="A171" s="1"/>
      <c r="B171" s="266"/>
      <c r="C171" s="268"/>
      <c r="D171" s="19" t="s">
        <v>22</v>
      </c>
      <c r="E171" s="19"/>
      <c r="F171" s="20">
        <v>1369665</v>
      </c>
      <c r="G171" s="20">
        <v>2086085</v>
      </c>
      <c r="H171" s="20">
        <v>2730160</v>
      </c>
      <c r="I171" s="39" t="s">
        <v>20</v>
      </c>
      <c r="K171" s="1"/>
      <c r="L171" s="1"/>
    </row>
    <row r="172" spans="1:12" s="4" customFormat="1" ht="14.25" customHeight="1" x14ac:dyDescent="0.2">
      <c r="A172" s="1"/>
      <c r="B172" s="266"/>
      <c r="C172" s="268" t="s">
        <v>79</v>
      </c>
      <c r="D172" s="19" t="s">
        <v>19</v>
      </c>
      <c r="E172" s="19"/>
      <c r="F172" s="20">
        <v>805089</v>
      </c>
      <c r="G172" s="20">
        <v>1072024</v>
      </c>
      <c r="H172" s="20">
        <v>1368720</v>
      </c>
      <c r="I172" s="39" t="s">
        <v>20</v>
      </c>
      <c r="K172" s="1"/>
      <c r="L172" s="1"/>
    </row>
    <row r="173" spans="1:12" s="4" customFormat="1" ht="14.25" x14ac:dyDescent="0.2">
      <c r="A173" s="1"/>
      <c r="B173" s="266"/>
      <c r="C173" s="268"/>
      <c r="D173" s="19" t="s">
        <v>21</v>
      </c>
      <c r="E173" s="19"/>
      <c r="F173" s="20">
        <v>1357965</v>
      </c>
      <c r="G173" s="20">
        <v>1914028</v>
      </c>
      <c r="H173" s="20">
        <v>2215970</v>
      </c>
      <c r="I173" s="39" t="s">
        <v>20</v>
      </c>
      <c r="K173" s="1"/>
      <c r="L173" s="1"/>
    </row>
    <row r="174" spans="1:12" s="4" customFormat="1" ht="14.25" x14ac:dyDescent="0.2">
      <c r="A174" s="1"/>
      <c r="B174" s="270"/>
      <c r="C174" s="271"/>
      <c r="D174" s="40" t="s">
        <v>22</v>
      </c>
      <c r="E174" s="40"/>
      <c r="F174" s="41">
        <v>1549485</v>
      </c>
      <c r="G174" s="41">
        <v>2368603</v>
      </c>
      <c r="H174" s="41">
        <v>2511650</v>
      </c>
      <c r="I174" s="42" t="s">
        <v>20</v>
      </c>
      <c r="K174" s="1"/>
      <c r="L174" s="1"/>
    </row>
    <row r="175" spans="1:12" s="4" customFormat="1" x14ac:dyDescent="0.2">
      <c r="A175" s="1"/>
      <c r="B175" s="265" t="s">
        <v>80</v>
      </c>
      <c r="C175" s="43"/>
      <c r="D175" s="44" t="s">
        <v>16</v>
      </c>
      <c r="E175" s="44"/>
      <c r="F175" s="45">
        <v>78</v>
      </c>
      <c r="G175" s="45">
        <v>65</v>
      </c>
      <c r="H175" s="45">
        <v>63</v>
      </c>
      <c r="I175" s="46">
        <v>63</v>
      </c>
      <c r="K175" s="1"/>
      <c r="L175" s="1"/>
    </row>
    <row r="176" spans="1:12" s="4" customFormat="1" x14ac:dyDescent="0.2">
      <c r="A176" s="1"/>
      <c r="B176" s="266"/>
      <c r="C176" s="47"/>
      <c r="D176" s="36" t="s">
        <v>17</v>
      </c>
      <c r="E176" s="36"/>
      <c r="F176" s="37">
        <v>713</v>
      </c>
      <c r="G176" s="37">
        <v>800</v>
      </c>
      <c r="H176" s="37">
        <v>829</v>
      </c>
      <c r="I176" s="38">
        <v>944</v>
      </c>
      <c r="K176" s="1"/>
      <c r="L176" s="1"/>
    </row>
    <row r="177" spans="1:12" s="4" customFormat="1" ht="14.25" customHeight="1" x14ac:dyDescent="0.2">
      <c r="A177" s="1"/>
      <c r="B177" s="266"/>
      <c r="C177" s="268" t="s">
        <v>81</v>
      </c>
      <c r="D177" s="19" t="s">
        <v>19</v>
      </c>
      <c r="E177" s="19"/>
      <c r="F177" s="20">
        <v>676260</v>
      </c>
      <c r="G177" s="20">
        <v>994825</v>
      </c>
      <c r="H177" s="20">
        <v>1569094</v>
      </c>
      <c r="I177" s="39" t="s">
        <v>20</v>
      </c>
      <c r="K177" s="1"/>
      <c r="L177" s="1"/>
    </row>
    <row r="178" spans="1:12" s="4" customFormat="1" ht="14.25" x14ac:dyDescent="0.2">
      <c r="A178" s="1"/>
      <c r="B178" s="266"/>
      <c r="C178" s="268"/>
      <c r="D178" s="19" t="s">
        <v>21</v>
      </c>
      <c r="E178" s="19"/>
      <c r="F178" s="20">
        <v>1581969</v>
      </c>
      <c r="G178" s="20">
        <v>1699000</v>
      </c>
      <c r="H178" s="20">
        <v>2808238</v>
      </c>
      <c r="I178" s="39" t="s">
        <v>20</v>
      </c>
      <c r="K178" s="1"/>
      <c r="L178" s="1"/>
    </row>
    <row r="179" spans="1:12" s="4" customFormat="1" ht="14.25" x14ac:dyDescent="0.2">
      <c r="A179" s="1"/>
      <c r="B179" s="266"/>
      <c r="C179" s="268"/>
      <c r="D179" s="19" t="s">
        <v>22</v>
      </c>
      <c r="E179" s="19"/>
      <c r="F179" s="20">
        <v>1741382</v>
      </c>
      <c r="G179" s="20">
        <v>1914849</v>
      </c>
      <c r="H179" s="20">
        <v>3304575</v>
      </c>
      <c r="I179" s="39" t="s">
        <v>20</v>
      </c>
      <c r="K179" s="1"/>
      <c r="L179" s="1"/>
    </row>
    <row r="180" spans="1:12" s="4" customFormat="1" ht="14.25" customHeight="1" x14ac:dyDescent="0.2">
      <c r="A180" s="1"/>
      <c r="B180" s="266"/>
      <c r="C180" s="268" t="s">
        <v>82</v>
      </c>
      <c r="D180" s="19" t="s">
        <v>19</v>
      </c>
      <c r="E180" s="19"/>
      <c r="F180" s="20">
        <v>930150</v>
      </c>
      <c r="G180" s="20">
        <v>1192263</v>
      </c>
      <c r="H180" s="20" t="s">
        <v>20</v>
      </c>
      <c r="I180" s="39">
        <v>1666035</v>
      </c>
      <c r="K180" s="1"/>
      <c r="L180" s="1"/>
    </row>
    <row r="181" spans="1:12" s="4" customFormat="1" ht="14.25" x14ac:dyDescent="0.2">
      <c r="A181" s="1"/>
      <c r="B181" s="266"/>
      <c r="C181" s="268"/>
      <c r="D181" s="19" t="s">
        <v>21</v>
      </c>
      <c r="E181" s="19"/>
      <c r="F181" s="20">
        <v>1581078</v>
      </c>
      <c r="G181" s="20">
        <v>1865000</v>
      </c>
      <c r="H181" s="20" t="s">
        <v>20</v>
      </c>
      <c r="I181" s="39">
        <v>3707560</v>
      </c>
      <c r="K181" s="1"/>
      <c r="L181" s="1"/>
    </row>
    <row r="182" spans="1:12" s="4" customFormat="1" ht="14.25" x14ac:dyDescent="0.2">
      <c r="A182" s="1"/>
      <c r="B182" s="266"/>
      <c r="C182" s="268"/>
      <c r="D182" s="19" t="s">
        <v>22</v>
      </c>
      <c r="E182" s="19"/>
      <c r="F182" s="20">
        <v>1842897</v>
      </c>
      <c r="G182" s="20">
        <v>2369075</v>
      </c>
      <c r="H182" s="20" t="s">
        <v>20</v>
      </c>
      <c r="I182" s="39">
        <v>4616818</v>
      </c>
      <c r="K182" s="1"/>
      <c r="L182" s="1"/>
    </row>
    <row r="183" spans="1:12" s="4" customFormat="1" ht="14.25" customHeight="1" x14ac:dyDescent="0.2">
      <c r="A183" s="1"/>
      <c r="B183" s="266"/>
      <c r="C183" s="268" t="s">
        <v>83</v>
      </c>
      <c r="D183" s="19" t="s">
        <v>19</v>
      </c>
      <c r="E183" s="19"/>
      <c r="F183" s="20">
        <v>741293</v>
      </c>
      <c r="G183" s="20">
        <v>846544</v>
      </c>
      <c r="H183" s="20">
        <v>1603744</v>
      </c>
      <c r="I183" s="39" t="s">
        <v>20</v>
      </c>
      <c r="K183" s="1"/>
      <c r="L183" s="1"/>
    </row>
    <row r="184" spans="1:12" s="4" customFormat="1" ht="14.25" x14ac:dyDescent="0.2">
      <c r="A184" s="1"/>
      <c r="B184" s="266"/>
      <c r="C184" s="268"/>
      <c r="D184" s="19" t="s">
        <v>21</v>
      </c>
      <c r="E184" s="19"/>
      <c r="F184" s="20">
        <v>1323507</v>
      </c>
      <c r="G184" s="20">
        <v>1155000</v>
      </c>
      <c r="H184" s="20">
        <v>2553320</v>
      </c>
      <c r="I184" s="39" t="s">
        <v>20</v>
      </c>
      <c r="K184" s="1"/>
      <c r="L184" s="1"/>
    </row>
    <row r="185" spans="1:12" s="4" customFormat="1" ht="14.25" x14ac:dyDescent="0.2">
      <c r="A185" s="1"/>
      <c r="B185" s="266"/>
      <c r="C185" s="268"/>
      <c r="D185" s="19" t="s">
        <v>22</v>
      </c>
      <c r="E185" s="19"/>
      <c r="F185" s="20">
        <v>1425385</v>
      </c>
      <c r="G185" s="20">
        <v>1263377</v>
      </c>
      <c r="H185" s="20">
        <v>2880524</v>
      </c>
      <c r="I185" s="39" t="s">
        <v>20</v>
      </c>
      <c r="K185" s="1"/>
      <c r="L185" s="1"/>
    </row>
    <row r="186" spans="1:12" s="4" customFormat="1" ht="14.25" customHeight="1" x14ac:dyDescent="0.2">
      <c r="A186" s="1"/>
      <c r="B186" s="266"/>
      <c r="C186" s="268" t="s">
        <v>84</v>
      </c>
      <c r="D186" s="19" t="s">
        <v>19</v>
      </c>
      <c r="E186" s="19"/>
      <c r="F186" s="20">
        <v>997133</v>
      </c>
      <c r="G186" s="20">
        <v>1196894</v>
      </c>
      <c r="H186" s="20">
        <v>1239840</v>
      </c>
      <c r="I186" s="39" t="s">
        <v>20</v>
      </c>
      <c r="K186" s="1"/>
      <c r="L186" s="1"/>
    </row>
    <row r="187" spans="1:12" s="4" customFormat="1" ht="14.25" x14ac:dyDescent="0.2">
      <c r="A187" s="1"/>
      <c r="B187" s="266"/>
      <c r="C187" s="268"/>
      <c r="D187" s="19" t="s">
        <v>21</v>
      </c>
      <c r="E187" s="19"/>
      <c r="F187" s="20">
        <v>1279835</v>
      </c>
      <c r="G187" s="20">
        <v>2475000</v>
      </c>
      <c r="H187" s="20">
        <v>2524305</v>
      </c>
      <c r="I187" s="39" t="s">
        <v>20</v>
      </c>
      <c r="K187" s="1"/>
      <c r="L187" s="1"/>
    </row>
    <row r="188" spans="1:12" s="4" customFormat="1" ht="14.25" x14ac:dyDescent="0.2">
      <c r="A188" s="1"/>
      <c r="B188" s="266"/>
      <c r="C188" s="268"/>
      <c r="D188" s="19" t="s">
        <v>22</v>
      </c>
      <c r="E188" s="19"/>
      <c r="F188" s="20">
        <v>1446613</v>
      </c>
      <c r="G188" s="20">
        <v>2816400</v>
      </c>
      <c r="H188" s="20">
        <v>3059759</v>
      </c>
      <c r="I188" s="39" t="s">
        <v>20</v>
      </c>
      <c r="K188" s="1"/>
      <c r="L188" s="1"/>
    </row>
    <row r="189" spans="1:12" s="4" customFormat="1" ht="14.25" customHeight="1" x14ac:dyDescent="0.2">
      <c r="A189" s="1"/>
      <c r="B189" s="266"/>
      <c r="C189" s="268" t="s">
        <v>85</v>
      </c>
      <c r="D189" s="19" t="s">
        <v>19</v>
      </c>
      <c r="E189" s="19"/>
      <c r="F189" s="20">
        <v>977925</v>
      </c>
      <c r="G189" s="20" t="s">
        <v>28</v>
      </c>
      <c r="H189" s="20">
        <v>1505228</v>
      </c>
      <c r="I189" s="39" t="s">
        <v>20</v>
      </c>
      <c r="K189" s="1"/>
      <c r="L189" s="1"/>
    </row>
    <row r="190" spans="1:12" s="4" customFormat="1" ht="14.25" x14ac:dyDescent="0.2">
      <c r="A190" s="1"/>
      <c r="B190" s="266"/>
      <c r="C190" s="268"/>
      <c r="D190" s="19" t="s">
        <v>21</v>
      </c>
      <c r="E190" s="19"/>
      <c r="F190" s="20">
        <v>1359157</v>
      </c>
      <c r="G190" s="20">
        <v>1979000</v>
      </c>
      <c r="H190" s="20">
        <v>2353324</v>
      </c>
      <c r="I190" s="39" t="s">
        <v>20</v>
      </c>
      <c r="K190" s="1"/>
      <c r="L190" s="1"/>
    </row>
    <row r="191" spans="1:12" s="4" customFormat="1" ht="14.25" x14ac:dyDescent="0.2">
      <c r="A191" s="1"/>
      <c r="B191" s="270"/>
      <c r="C191" s="271"/>
      <c r="D191" s="40" t="s">
        <v>22</v>
      </c>
      <c r="E191" s="40"/>
      <c r="F191" s="41">
        <v>1474202</v>
      </c>
      <c r="G191" s="41">
        <v>2248734</v>
      </c>
      <c r="H191" s="41">
        <v>2689663</v>
      </c>
      <c r="I191" s="42" t="s">
        <v>20</v>
      </c>
      <c r="K191" s="1"/>
      <c r="L191" s="1"/>
    </row>
    <row r="192" spans="1:12" s="4" customFormat="1" x14ac:dyDescent="0.2">
      <c r="A192" s="1"/>
      <c r="B192" s="265" t="s">
        <v>86</v>
      </c>
      <c r="C192" s="43"/>
      <c r="D192" s="44" t="s">
        <v>16</v>
      </c>
      <c r="E192" s="44"/>
      <c r="F192" s="45">
        <v>73</v>
      </c>
      <c r="G192" s="45">
        <v>65</v>
      </c>
      <c r="H192" s="45">
        <v>61</v>
      </c>
      <c r="I192" s="46">
        <v>62</v>
      </c>
      <c r="K192" s="1"/>
      <c r="L192" s="1"/>
    </row>
    <row r="193" spans="1:12" s="4" customFormat="1" x14ac:dyDescent="0.2">
      <c r="A193" s="1"/>
      <c r="B193" s="266"/>
      <c r="C193" s="47"/>
      <c r="D193" s="36" t="s">
        <v>17</v>
      </c>
      <c r="E193" s="36"/>
      <c r="F193" s="37">
        <v>740</v>
      </c>
      <c r="G193" s="37">
        <v>775</v>
      </c>
      <c r="H193" s="37">
        <v>809</v>
      </c>
      <c r="I193" s="38">
        <v>761</v>
      </c>
      <c r="K193" s="1"/>
      <c r="L193" s="1"/>
    </row>
    <row r="194" spans="1:12" s="4" customFormat="1" ht="14.25" customHeight="1" x14ac:dyDescent="0.2">
      <c r="A194" s="1"/>
      <c r="B194" s="266"/>
      <c r="C194" s="268" t="s">
        <v>87</v>
      </c>
      <c r="D194" s="19" t="s">
        <v>19</v>
      </c>
      <c r="E194" s="19"/>
      <c r="F194" s="20">
        <v>1692870</v>
      </c>
      <c r="G194" s="20">
        <v>1437069</v>
      </c>
      <c r="H194" s="20">
        <v>1908462</v>
      </c>
      <c r="I194" s="39" t="s">
        <v>20</v>
      </c>
      <c r="K194" s="1"/>
      <c r="L194" s="1"/>
    </row>
    <row r="195" spans="1:12" s="4" customFormat="1" ht="14.25" x14ac:dyDescent="0.2">
      <c r="A195" s="1"/>
      <c r="B195" s="266"/>
      <c r="C195" s="268"/>
      <c r="D195" s="19" t="s">
        <v>21</v>
      </c>
      <c r="E195" s="19"/>
      <c r="F195" s="20">
        <v>2468825</v>
      </c>
      <c r="G195" s="20">
        <v>2637907</v>
      </c>
      <c r="H195" s="20">
        <v>3341170</v>
      </c>
      <c r="I195" s="39" t="s">
        <v>20</v>
      </c>
      <c r="K195" s="1"/>
      <c r="L195" s="1"/>
    </row>
    <row r="196" spans="1:12" s="4" customFormat="1" ht="14.25" x14ac:dyDescent="0.2">
      <c r="A196" s="1"/>
      <c r="B196" s="266"/>
      <c r="C196" s="268"/>
      <c r="D196" s="19" t="s">
        <v>22</v>
      </c>
      <c r="E196" s="19"/>
      <c r="F196" s="20">
        <v>2693569</v>
      </c>
      <c r="G196" s="20">
        <v>2973905</v>
      </c>
      <c r="H196" s="20">
        <v>3869710</v>
      </c>
      <c r="I196" s="39" t="s">
        <v>20</v>
      </c>
      <c r="K196" s="1"/>
      <c r="L196" s="1"/>
    </row>
    <row r="197" spans="1:12" s="4" customFormat="1" ht="14.25" customHeight="1" x14ac:dyDescent="0.2">
      <c r="A197" s="1"/>
      <c r="B197" s="266"/>
      <c r="C197" s="268" t="s">
        <v>88</v>
      </c>
      <c r="D197" s="19" t="s">
        <v>19</v>
      </c>
      <c r="E197" s="19"/>
      <c r="F197" s="20" t="s">
        <v>20</v>
      </c>
      <c r="G197" s="20" t="s">
        <v>20</v>
      </c>
      <c r="H197" s="20" t="s">
        <v>20</v>
      </c>
      <c r="I197" s="39">
        <v>2874475</v>
      </c>
      <c r="K197" s="1"/>
      <c r="L197" s="1"/>
    </row>
    <row r="198" spans="1:12" s="4" customFormat="1" ht="14.25" x14ac:dyDescent="0.2">
      <c r="A198" s="1"/>
      <c r="B198" s="266"/>
      <c r="C198" s="268"/>
      <c r="D198" s="19" t="s">
        <v>21</v>
      </c>
      <c r="E198" s="19"/>
      <c r="F198" s="20" t="s">
        <v>20</v>
      </c>
      <c r="G198" s="20" t="s">
        <v>20</v>
      </c>
      <c r="H198" s="20" t="s">
        <v>20</v>
      </c>
      <c r="I198" s="39">
        <v>5223314</v>
      </c>
      <c r="K198" s="1"/>
      <c r="L198" s="1"/>
    </row>
    <row r="199" spans="1:12" s="4" customFormat="1" ht="14.25" x14ac:dyDescent="0.2">
      <c r="A199" s="1"/>
      <c r="B199" s="266"/>
      <c r="C199" s="268"/>
      <c r="D199" s="19" t="s">
        <v>22</v>
      </c>
      <c r="E199" s="19"/>
      <c r="F199" s="20" t="s">
        <v>20</v>
      </c>
      <c r="G199" s="20" t="s">
        <v>20</v>
      </c>
      <c r="H199" s="20" t="s">
        <v>20</v>
      </c>
      <c r="I199" s="39">
        <v>7242939</v>
      </c>
      <c r="K199" s="1"/>
      <c r="L199" s="1"/>
    </row>
    <row r="200" spans="1:12" s="4" customFormat="1" ht="14.25" customHeight="1" x14ac:dyDescent="0.2">
      <c r="A200" s="1"/>
      <c r="B200" s="266"/>
      <c r="C200" s="268" t="s">
        <v>89</v>
      </c>
      <c r="D200" s="19" t="s">
        <v>19</v>
      </c>
      <c r="E200" s="19"/>
      <c r="F200" s="20">
        <v>1994634</v>
      </c>
      <c r="G200" s="20">
        <v>2092513</v>
      </c>
      <c r="H200" s="20">
        <v>2212242</v>
      </c>
      <c r="I200" s="39" t="s">
        <v>20</v>
      </c>
      <c r="K200" s="1"/>
      <c r="L200" s="1"/>
    </row>
    <row r="201" spans="1:12" s="4" customFormat="1" ht="14.25" x14ac:dyDescent="0.2">
      <c r="A201" s="1"/>
      <c r="B201" s="266"/>
      <c r="C201" s="268"/>
      <c r="D201" s="19" t="s">
        <v>21</v>
      </c>
      <c r="E201" s="19"/>
      <c r="F201" s="20">
        <v>3140375</v>
      </c>
      <c r="G201" s="20">
        <v>3579532</v>
      </c>
      <c r="H201" s="20">
        <v>5014789</v>
      </c>
      <c r="I201" s="39" t="s">
        <v>20</v>
      </c>
      <c r="K201" s="1"/>
      <c r="L201" s="1"/>
    </row>
    <row r="202" spans="1:12" s="4" customFormat="1" ht="14.25" x14ac:dyDescent="0.2">
      <c r="A202" s="1"/>
      <c r="B202" s="266"/>
      <c r="C202" s="268"/>
      <c r="D202" s="19" t="s">
        <v>22</v>
      </c>
      <c r="E202" s="19"/>
      <c r="F202" s="20">
        <v>3554465</v>
      </c>
      <c r="G202" s="20">
        <v>4102713</v>
      </c>
      <c r="H202" s="20">
        <v>6455837</v>
      </c>
      <c r="I202" s="39" t="s">
        <v>20</v>
      </c>
      <c r="K202" s="1"/>
      <c r="L202" s="1"/>
    </row>
    <row r="203" spans="1:12" s="4" customFormat="1" ht="14.25" customHeight="1" x14ac:dyDescent="0.2">
      <c r="A203" s="1"/>
      <c r="B203" s="266"/>
      <c r="C203" s="268" t="s">
        <v>90</v>
      </c>
      <c r="D203" s="19" t="s">
        <v>19</v>
      </c>
      <c r="E203" s="19"/>
      <c r="F203" s="20" t="s">
        <v>28</v>
      </c>
      <c r="G203" s="20">
        <v>1692194</v>
      </c>
      <c r="H203" s="20">
        <v>1327970</v>
      </c>
      <c r="I203" s="39" t="s">
        <v>20</v>
      </c>
      <c r="K203" s="1"/>
      <c r="L203" s="1"/>
    </row>
    <row r="204" spans="1:12" s="4" customFormat="1" ht="14.25" x14ac:dyDescent="0.2">
      <c r="A204" s="1"/>
      <c r="B204" s="266"/>
      <c r="C204" s="268"/>
      <c r="D204" s="19" t="s">
        <v>21</v>
      </c>
      <c r="E204" s="19"/>
      <c r="F204" s="20">
        <v>1973950</v>
      </c>
      <c r="G204" s="20">
        <v>2093469</v>
      </c>
      <c r="H204" s="20">
        <v>2227784</v>
      </c>
      <c r="I204" s="39" t="s">
        <v>20</v>
      </c>
      <c r="K204" s="1"/>
      <c r="L204" s="1"/>
    </row>
    <row r="205" spans="1:12" s="4" customFormat="1" ht="14.25" x14ac:dyDescent="0.2">
      <c r="A205" s="1"/>
      <c r="B205" s="266"/>
      <c r="C205" s="268"/>
      <c r="D205" s="19" t="s">
        <v>22</v>
      </c>
      <c r="E205" s="19"/>
      <c r="F205" s="20">
        <v>2308649</v>
      </c>
      <c r="G205" s="20">
        <v>2548355</v>
      </c>
      <c r="H205" s="20">
        <v>3083557</v>
      </c>
      <c r="I205" s="39" t="s">
        <v>20</v>
      </c>
      <c r="K205" s="1"/>
      <c r="L205" s="1"/>
    </row>
    <row r="206" spans="1:12" s="4" customFormat="1" ht="14.25" customHeight="1" x14ac:dyDescent="0.2">
      <c r="A206" s="1"/>
      <c r="B206" s="266"/>
      <c r="C206" s="268" t="s">
        <v>91</v>
      </c>
      <c r="D206" s="19" t="s">
        <v>19</v>
      </c>
      <c r="E206" s="19"/>
      <c r="F206" s="20">
        <v>988238</v>
      </c>
      <c r="G206" s="20">
        <v>983532</v>
      </c>
      <c r="H206" s="20">
        <v>1251720</v>
      </c>
      <c r="I206" s="39" t="s">
        <v>20</v>
      </c>
      <c r="K206" s="1"/>
      <c r="L206" s="1"/>
    </row>
    <row r="207" spans="1:12" s="4" customFormat="1" ht="14.25" x14ac:dyDescent="0.2">
      <c r="A207" s="1"/>
      <c r="B207" s="266"/>
      <c r="C207" s="268"/>
      <c r="D207" s="19" t="s">
        <v>21</v>
      </c>
      <c r="E207" s="19"/>
      <c r="F207" s="20">
        <v>1305175</v>
      </c>
      <c r="G207" s="20">
        <v>1711782</v>
      </c>
      <c r="H207" s="20">
        <v>2522058</v>
      </c>
      <c r="I207" s="39" t="s">
        <v>20</v>
      </c>
      <c r="K207" s="1"/>
      <c r="L207" s="1"/>
    </row>
    <row r="208" spans="1:12" s="4" customFormat="1" ht="14.25" x14ac:dyDescent="0.2">
      <c r="A208" s="1"/>
      <c r="B208" s="266"/>
      <c r="C208" s="268"/>
      <c r="D208" s="19" t="s">
        <v>22</v>
      </c>
      <c r="E208" s="19"/>
      <c r="F208" s="20">
        <v>1461607</v>
      </c>
      <c r="G208" s="20">
        <v>1989282</v>
      </c>
      <c r="H208" s="20">
        <v>3150254</v>
      </c>
      <c r="I208" s="39" t="s">
        <v>20</v>
      </c>
      <c r="K208" s="1"/>
      <c r="L208" s="1"/>
    </row>
    <row r="209" spans="1:12" s="4" customFormat="1" ht="14.25" customHeight="1" x14ac:dyDescent="0.2">
      <c r="A209" s="1"/>
      <c r="B209" s="266"/>
      <c r="C209" s="268" t="s">
        <v>92</v>
      </c>
      <c r="D209" s="19" t="s">
        <v>19</v>
      </c>
      <c r="E209" s="19"/>
      <c r="F209" s="20">
        <v>1503983</v>
      </c>
      <c r="G209" s="20">
        <v>1785713</v>
      </c>
      <c r="H209" s="20">
        <v>1614060</v>
      </c>
      <c r="I209" s="39" t="s">
        <v>20</v>
      </c>
      <c r="K209" s="1"/>
      <c r="L209" s="1"/>
    </row>
    <row r="210" spans="1:12" s="4" customFormat="1" ht="14.25" x14ac:dyDescent="0.2">
      <c r="A210" s="1"/>
      <c r="B210" s="266"/>
      <c r="C210" s="268"/>
      <c r="D210" s="19" t="s">
        <v>21</v>
      </c>
      <c r="E210" s="19"/>
      <c r="F210" s="20">
        <v>1988750</v>
      </c>
      <c r="G210" s="20">
        <v>2365688</v>
      </c>
      <c r="H210" s="20">
        <v>2075085</v>
      </c>
      <c r="I210" s="39" t="s">
        <v>20</v>
      </c>
      <c r="K210" s="1"/>
      <c r="L210" s="1"/>
    </row>
    <row r="211" spans="1:12" s="4" customFormat="1" ht="14.25" x14ac:dyDescent="0.2">
      <c r="A211" s="1"/>
      <c r="B211" s="266"/>
      <c r="C211" s="268"/>
      <c r="D211" s="19" t="s">
        <v>22</v>
      </c>
      <c r="E211" s="19"/>
      <c r="F211" s="20">
        <v>2200234</v>
      </c>
      <c r="G211" s="20">
        <v>2818833</v>
      </c>
      <c r="H211" s="20">
        <v>2660585</v>
      </c>
      <c r="I211" s="39" t="s">
        <v>20</v>
      </c>
      <c r="K211" s="1"/>
      <c r="L211" s="1"/>
    </row>
    <row r="212" spans="1:12" s="4" customFormat="1" ht="14.25" customHeight="1" x14ac:dyDescent="0.2">
      <c r="A212" s="1"/>
      <c r="B212" s="266"/>
      <c r="C212" s="268" t="s">
        <v>93</v>
      </c>
      <c r="D212" s="19" t="s">
        <v>19</v>
      </c>
      <c r="E212" s="19"/>
      <c r="F212" s="20">
        <v>862587</v>
      </c>
      <c r="G212" s="20">
        <v>1157488</v>
      </c>
      <c r="H212" s="20">
        <v>1318210</v>
      </c>
      <c r="I212" s="39" t="s">
        <v>20</v>
      </c>
      <c r="K212" s="1"/>
      <c r="L212" s="1"/>
    </row>
    <row r="213" spans="1:12" s="4" customFormat="1" ht="14.25" x14ac:dyDescent="0.2">
      <c r="A213" s="1"/>
      <c r="B213" s="266"/>
      <c r="C213" s="268"/>
      <c r="D213" s="19" t="s">
        <v>21</v>
      </c>
      <c r="E213" s="19"/>
      <c r="F213" s="20">
        <v>1424500</v>
      </c>
      <c r="G213" s="20">
        <v>1832875</v>
      </c>
      <c r="H213" s="20">
        <v>2771837</v>
      </c>
      <c r="I213" s="39" t="s">
        <v>20</v>
      </c>
      <c r="K213" s="1"/>
      <c r="L213" s="1"/>
    </row>
    <row r="214" spans="1:12" s="4" customFormat="1" ht="14.25" x14ac:dyDescent="0.2">
      <c r="A214" s="1"/>
      <c r="B214" s="270"/>
      <c r="C214" s="271"/>
      <c r="D214" s="40" t="s">
        <v>22</v>
      </c>
      <c r="E214" s="40"/>
      <c r="F214" s="41">
        <v>1656655</v>
      </c>
      <c r="G214" s="41">
        <v>2303215</v>
      </c>
      <c r="H214" s="41">
        <v>3466614</v>
      </c>
      <c r="I214" s="42" t="s">
        <v>20</v>
      </c>
      <c r="K214" s="1"/>
      <c r="L214" s="1"/>
    </row>
    <row r="215" spans="1:12" s="4" customFormat="1" x14ac:dyDescent="0.2">
      <c r="A215" s="1"/>
      <c r="B215" s="265" t="s">
        <v>94</v>
      </c>
      <c r="C215" s="43"/>
      <c r="D215" s="44" t="s">
        <v>16</v>
      </c>
      <c r="E215" s="44"/>
      <c r="F215" s="45">
        <v>72</v>
      </c>
      <c r="G215" s="45">
        <v>65</v>
      </c>
      <c r="H215" s="45">
        <v>62</v>
      </c>
      <c r="I215" s="46">
        <v>64</v>
      </c>
      <c r="K215" s="1"/>
      <c r="L215" s="1"/>
    </row>
    <row r="216" spans="1:12" s="4" customFormat="1" x14ac:dyDescent="0.2">
      <c r="A216" s="1"/>
      <c r="B216" s="266"/>
      <c r="C216" s="47"/>
      <c r="D216" s="36" t="s">
        <v>17</v>
      </c>
      <c r="E216" s="36"/>
      <c r="F216" s="37">
        <v>710</v>
      </c>
      <c r="G216" s="37">
        <v>774</v>
      </c>
      <c r="H216" s="37">
        <v>744</v>
      </c>
      <c r="I216" s="38">
        <v>761</v>
      </c>
      <c r="K216" s="1"/>
      <c r="L216" s="1"/>
    </row>
    <row r="217" spans="1:12" s="4" customFormat="1" ht="14.25" customHeight="1" x14ac:dyDescent="0.2">
      <c r="A217" s="1"/>
      <c r="B217" s="266"/>
      <c r="C217" s="268" t="s">
        <v>95</v>
      </c>
      <c r="D217" s="19" t="s">
        <v>19</v>
      </c>
      <c r="E217" s="19"/>
      <c r="F217" s="20">
        <v>847710</v>
      </c>
      <c r="G217" s="20">
        <v>722150</v>
      </c>
      <c r="H217" s="20">
        <v>787478</v>
      </c>
      <c r="I217" s="39" t="s">
        <v>20</v>
      </c>
      <c r="K217" s="1"/>
      <c r="L217" s="1"/>
    </row>
    <row r="218" spans="1:12" s="4" customFormat="1" ht="14.25" x14ac:dyDescent="0.2">
      <c r="A218" s="1"/>
      <c r="B218" s="266"/>
      <c r="C218" s="268"/>
      <c r="D218" s="19" t="s">
        <v>21</v>
      </c>
      <c r="E218" s="19"/>
      <c r="F218" s="20">
        <v>1070325</v>
      </c>
      <c r="G218" s="20">
        <v>1308060</v>
      </c>
      <c r="H218" s="20" t="s">
        <v>28</v>
      </c>
      <c r="I218" s="39" t="s">
        <v>20</v>
      </c>
      <c r="K218" s="1"/>
      <c r="L218" s="1"/>
    </row>
    <row r="219" spans="1:12" s="4" customFormat="1" ht="14.25" x14ac:dyDescent="0.2">
      <c r="A219" s="1"/>
      <c r="B219" s="266"/>
      <c r="C219" s="268"/>
      <c r="D219" s="19" t="s">
        <v>22</v>
      </c>
      <c r="E219" s="19"/>
      <c r="F219" s="20">
        <v>1226130</v>
      </c>
      <c r="G219" s="20">
        <v>1513860</v>
      </c>
      <c r="H219" s="20" t="s">
        <v>28</v>
      </c>
      <c r="I219" s="39" t="s">
        <v>20</v>
      </c>
      <c r="K219" s="1"/>
      <c r="L219" s="1"/>
    </row>
    <row r="220" spans="1:12" s="4" customFormat="1" ht="14.25" customHeight="1" x14ac:dyDescent="0.2">
      <c r="A220" s="1"/>
      <c r="B220" s="266"/>
      <c r="C220" s="268" t="s">
        <v>96</v>
      </c>
      <c r="D220" s="19" t="s">
        <v>19</v>
      </c>
      <c r="E220" s="19"/>
      <c r="F220" s="20">
        <v>1086210</v>
      </c>
      <c r="G220" s="20">
        <v>1141482</v>
      </c>
      <c r="H220" s="20">
        <v>1100965</v>
      </c>
      <c r="I220" s="39">
        <v>2089680</v>
      </c>
      <c r="K220" s="1"/>
      <c r="L220" s="1"/>
    </row>
    <row r="221" spans="1:12" s="4" customFormat="1" ht="14.25" x14ac:dyDescent="0.2">
      <c r="A221" s="1"/>
      <c r="B221" s="266"/>
      <c r="C221" s="268"/>
      <c r="D221" s="19" t="s">
        <v>21</v>
      </c>
      <c r="E221" s="19"/>
      <c r="F221" s="20">
        <v>2087400</v>
      </c>
      <c r="G221" s="20">
        <v>2273625</v>
      </c>
      <c r="H221" s="20">
        <v>2054370</v>
      </c>
      <c r="I221" s="39">
        <v>3625214</v>
      </c>
      <c r="K221" s="1"/>
      <c r="L221" s="1"/>
    </row>
    <row r="222" spans="1:12" s="4" customFormat="1" ht="14.25" x14ac:dyDescent="0.2">
      <c r="A222" s="1"/>
      <c r="B222" s="266"/>
      <c r="C222" s="268"/>
      <c r="D222" s="19" t="s">
        <v>22</v>
      </c>
      <c r="E222" s="19"/>
      <c r="F222" s="20">
        <v>2541503</v>
      </c>
      <c r="G222" s="20">
        <v>2843365</v>
      </c>
      <c r="H222" s="20">
        <v>2547862</v>
      </c>
      <c r="I222" s="39">
        <v>4757183</v>
      </c>
      <c r="K222" s="1"/>
      <c r="L222" s="1"/>
    </row>
    <row r="223" spans="1:12" s="4" customFormat="1" ht="14.25" customHeight="1" x14ac:dyDescent="0.2">
      <c r="A223" s="1"/>
      <c r="B223" s="266"/>
      <c r="C223" s="268" t="s">
        <v>97</v>
      </c>
      <c r="D223" s="19" t="s">
        <v>19</v>
      </c>
      <c r="E223" s="19"/>
      <c r="F223" s="20">
        <v>1005660</v>
      </c>
      <c r="G223" s="20">
        <v>883919</v>
      </c>
      <c r="H223" s="20">
        <v>1347415</v>
      </c>
      <c r="I223" s="39" t="s">
        <v>20</v>
      </c>
      <c r="K223" s="1"/>
      <c r="L223" s="1"/>
    </row>
    <row r="224" spans="1:12" s="4" customFormat="1" ht="14.25" x14ac:dyDescent="0.2">
      <c r="A224" s="1"/>
      <c r="B224" s="266"/>
      <c r="C224" s="268"/>
      <c r="D224" s="19" t="s">
        <v>21</v>
      </c>
      <c r="E224" s="19"/>
      <c r="F224" s="20">
        <v>1484788</v>
      </c>
      <c r="G224" s="20">
        <v>1687320</v>
      </c>
      <c r="H224" s="20">
        <v>2937870</v>
      </c>
      <c r="I224" s="39" t="s">
        <v>20</v>
      </c>
      <c r="K224" s="1"/>
      <c r="L224" s="1"/>
    </row>
    <row r="225" spans="1:12" s="4" customFormat="1" ht="14.25" x14ac:dyDescent="0.2">
      <c r="A225" s="1"/>
      <c r="B225" s="266"/>
      <c r="C225" s="268"/>
      <c r="D225" s="19" t="s">
        <v>22</v>
      </c>
      <c r="E225" s="19"/>
      <c r="F225" s="20">
        <v>1666940</v>
      </c>
      <c r="G225" s="20">
        <v>1961640</v>
      </c>
      <c r="H225" s="20">
        <v>3525135</v>
      </c>
      <c r="I225" s="39" t="s">
        <v>20</v>
      </c>
      <c r="K225" s="1"/>
      <c r="L225" s="1"/>
    </row>
    <row r="226" spans="1:12" s="4" customFormat="1" ht="14.25" customHeight="1" x14ac:dyDescent="0.2">
      <c r="A226" s="1"/>
      <c r="B226" s="266"/>
      <c r="C226" s="268" t="s">
        <v>98</v>
      </c>
      <c r="D226" s="19" t="s">
        <v>19</v>
      </c>
      <c r="E226" s="19"/>
      <c r="F226" s="20">
        <v>644130</v>
      </c>
      <c r="G226" s="20">
        <v>807625</v>
      </c>
      <c r="H226" s="20">
        <v>1053768</v>
      </c>
      <c r="I226" s="39" t="s">
        <v>20</v>
      </c>
      <c r="K226" s="1"/>
      <c r="L226" s="1"/>
    </row>
    <row r="227" spans="1:12" s="4" customFormat="1" ht="14.25" x14ac:dyDescent="0.2">
      <c r="A227" s="1"/>
      <c r="B227" s="266"/>
      <c r="C227" s="268"/>
      <c r="D227" s="19" t="s">
        <v>21</v>
      </c>
      <c r="E227" s="19"/>
      <c r="F227" s="20">
        <v>1423550</v>
      </c>
      <c r="G227" s="20">
        <v>1898235</v>
      </c>
      <c r="H227" s="20">
        <v>2286870</v>
      </c>
      <c r="I227" s="39" t="s">
        <v>20</v>
      </c>
      <c r="K227" s="1"/>
      <c r="L227" s="1"/>
    </row>
    <row r="228" spans="1:12" s="4" customFormat="1" ht="14.25" x14ac:dyDescent="0.2">
      <c r="A228" s="1"/>
      <c r="B228" s="266"/>
      <c r="C228" s="268"/>
      <c r="D228" s="19" t="s">
        <v>22</v>
      </c>
      <c r="E228" s="19"/>
      <c r="F228" s="20">
        <v>1626355</v>
      </c>
      <c r="G228" s="20">
        <v>2222650</v>
      </c>
      <c r="H228" s="20">
        <v>2939378</v>
      </c>
      <c r="I228" s="39" t="s">
        <v>20</v>
      </c>
      <c r="K228" s="1"/>
      <c r="L228" s="1"/>
    </row>
    <row r="229" spans="1:12" s="4" customFormat="1" ht="14.25" customHeight="1" x14ac:dyDescent="0.2">
      <c r="A229" s="1"/>
      <c r="B229" s="266"/>
      <c r="C229" s="268" t="s">
        <v>99</v>
      </c>
      <c r="D229" s="19" t="s">
        <v>19</v>
      </c>
      <c r="E229" s="19"/>
      <c r="F229" s="20">
        <v>619470</v>
      </c>
      <c r="G229" s="20">
        <v>1112963</v>
      </c>
      <c r="H229" s="20">
        <v>1205358</v>
      </c>
      <c r="I229" s="39" t="s">
        <v>20</v>
      </c>
      <c r="K229" s="1"/>
      <c r="L229" s="1"/>
    </row>
    <row r="230" spans="1:12" s="4" customFormat="1" ht="14.25" x14ac:dyDescent="0.2">
      <c r="A230" s="1"/>
      <c r="B230" s="266"/>
      <c r="C230" s="268"/>
      <c r="D230" s="19" t="s">
        <v>21</v>
      </c>
      <c r="E230" s="19"/>
      <c r="F230" s="20">
        <v>1488338</v>
      </c>
      <c r="G230" s="20">
        <v>2275560</v>
      </c>
      <c r="H230" s="20">
        <v>2895090</v>
      </c>
      <c r="I230" s="39" t="s">
        <v>20</v>
      </c>
      <c r="K230" s="1"/>
      <c r="L230" s="1"/>
    </row>
    <row r="231" spans="1:12" s="4" customFormat="1" ht="14.25" x14ac:dyDescent="0.2">
      <c r="A231" s="1"/>
      <c r="B231" s="270"/>
      <c r="C231" s="271"/>
      <c r="D231" s="40" t="s">
        <v>22</v>
      </c>
      <c r="E231" s="40"/>
      <c r="F231" s="41">
        <v>1737148</v>
      </c>
      <c r="G231" s="41">
        <v>2685938</v>
      </c>
      <c r="H231" s="41">
        <v>3406617</v>
      </c>
      <c r="I231" s="42" t="s">
        <v>20</v>
      </c>
      <c r="K231" s="1"/>
      <c r="L231" s="1"/>
    </row>
    <row r="232" spans="1:12" s="4" customFormat="1" x14ac:dyDescent="0.2">
      <c r="A232" s="1"/>
      <c r="B232" s="265" t="s">
        <v>100</v>
      </c>
      <c r="C232" s="43"/>
      <c r="D232" s="44" t="s">
        <v>16</v>
      </c>
      <c r="E232" s="44"/>
      <c r="F232" s="45">
        <v>68</v>
      </c>
      <c r="G232" s="45">
        <v>63</v>
      </c>
      <c r="H232" s="45">
        <v>60</v>
      </c>
      <c r="I232" s="46">
        <v>63</v>
      </c>
      <c r="K232" s="1"/>
      <c r="L232" s="1"/>
    </row>
    <row r="233" spans="1:12" s="4" customFormat="1" x14ac:dyDescent="0.2">
      <c r="A233" s="1"/>
      <c r="B233" s="266"/>
      <c r="C233" s="47"/>
      <c r="D233" s="36" t="s">
        <v>17</v>
      </c>
      <c r="E233" s="36"/>
      <c r="F233" s="37">
        <v>741</v>
      </c>
      <c r="G233" s="37">
        <v>731</v>
      </c>
      <c r="H233" s="37">
        <v>818</v>
      </c>
      <c r="I233" s="38">
        <v>664</v>
      </c>
      <c r="K233" s="1"/>
      <c r="L233" s="1"/>
    </row>
    <row r="234" spans="1:12" s="4" customFormat="1" ht="14.25" customHeight="1" x14ac:dyDescent="0.2">
      <c r="A234" s="1"/>
      <c r="B234" s="266"/>
      <c r="C234" s="268" t="s">
        <v>101</v>
      </c>
      <c r="D234" s="19" t="s">
        <v>19</v>
      </c>
      <c r="E234" s="19"/>
      <c r="F234" s="20">
        <v>898705</v>
      </c>
      <c r="G234" s="20">
        <v>1008473</v>
      </c>
      <c r="H234" s="20">
        <v>1331100</v>
      </c>
      <c r="I234" s="39" t="s">
        <v>20</v>
      </c>
      <c r="K234" s="1"/>
      <c r="L234" s="1"/>
    </row>
    <row r="235" spans="1:12" s="4" customFormat="1" ht="14.25" x14ac:dyDescent="0.2">
      <c r="A235" s="1"/>
      <c r="B235" s="266"/>
      <c r="C235" s="268"/>
      <c r="D235" s="19" t="s">
        <v>21</v>
      </c>
      <c r="E235" s="19"/>
      <c r="F235" s="20">
        <v>1513493</v>
      </c>
      <c r="G235" s="20">
        <v>1520480</v>
      </c>
      <c r="H235" s="20">
        <v>2446843</v>
      </c>
      <c r="I235" s="39" t="s">
        <v>20</v>
      </c>
      <c r="K235" s="1"/>
      <c r="L235" s="1"/>
    </row>
    <row r="236" spans="1:12" s="4" customFormat="1" ht="14.25" x14ac:dyDescent="0.2">
      <c r="A236" s="1"/>
      <c r="B236" s="266"/>
      <c r="C236" s="268"/>
      <c r="D236" s="19" t="s">
        <v>22</v>
      </c>
      <c r="E236" s="19"/>
      <c r="F236" s="20">
        <v>1734748</v>
      </c>
      <c r="G236" s="20">
        <v>1822150</v>
      </c>
      <c r="H236" s="20">
        <v>3003973</v>
      </c>
      <c r="I236" s="39" t="s">
        <v>20</v>
      </c>
      <c r="K236" s="1"/>
      <c r="L236" s="1"/>
    </row>
    <row r="237" spans="1:12" s="4" customFormat="1" ht="14.25" customHeight="1" x14ac:dyDescent="0.2">
      <c r="A237" s="1"/>
      <c r="B237" s="266"/>
      <c r="C237" s="268" t="s">
        <v>102</v>
      </c>
      <c r="D237" s="19" t="s">
        <v>19</v>
      </c>
      <c r="E237" s="19"/>
      <c r="F237" s="20">
        <v>1251115</v>
      </c>
      <c r="G237" s="20">
        <v>1374818</v>
      </c>
      <c r="H237" s="20">
        <v>1755300</v>
      </c>
      <c r="I237" s="39" t="s">
        <v>20</v>
      </c>
      <c r="K237" s="1"/>
      <c r="L237" s="1"/>
    </row>
    <row r="238" spans="1:12" s="4" customFormat="1" ht="14.25" x14ac:dyDescent="0.2">
      <c r="A238" s="1"/>
      <c r="B238" s="266"/>
      <c r="C238" s="268"/>
      <c r="D238" s="19" t="s">
        <v>21</v>
      </c>
      <c r="E238" s="19"/>
      <c r="F238" s="20">
        <v>1766359</v>
      </c>
      <c r="G238" s="20">
        <v>1741608</v>
      </c>
      <c r="H238" s="20">
        <v>3105333</v>
      </c>
      <c r="I238" s="39" t="s">
        <v>20</v>
      </c>
      <c r="K238" s="1"/>
      <c r="L238" s="1"/>
    </row>
    <row r="239" spans="1:12" s="4" customFormat="1" ht="14.25" x14ac:dyDescent="0.2">
      <c r="A239" s="1"/>
      <c r="B239" s="266"/>
      <c r="C239" s="268"/>
      <c r="D239" s="19" t="s">
        <v>22</v>
      </c>
      <c r="E239" s="19"/>
      <c r="F239" s="20">
        <v>1999112</v>
      </c>
      <c r="G239" s="20">
        <v>2051962</v>
      </c>
      <c r="H239" s="20">
        <v>3791980</v>
      </c>
      <c r="I239" s="39" t="s">
        <v>20</v>
      </c>
      <c r="K239" s="1"/>
      <c r="L239" s="1"/>
    </row>
    <row r="240" spans="1:12" s="4" customFormat="1" ht="14.25" customHeight="1" x14ac:dyDescent="0.2">
      <c r="A240" s="1"/>
      <c r="B240" s="266"/>
      <c r="C240" s="268" t="s">
        <v>103</v>
      </c>
      <c r="D240" s="19" t="s">
        <v>19</v>
      </c>
      <c r="E240" s="19"/>
      <c r="F240" s="20">
        <v>926330</v>
      </c>
      <c r="G240" s="20">
        <v>1064464</v>
      </c>
      <c r="H240" s="20">
        <v>1265625</v>
      </c>
      <c r="I240" s="39" t="s">
        <v>20</v>
      </c>
      <c r="K240" s="1"/>
      <c r="L240" s="1"/>
    </row>
    <row r="241" spans="1:12" s="4" customFormat="1" ht="14.25" x14ac:dyDescent="0.2">
      <c r="A241" s="1"/>
      <c r="B241" s="266"/>
      <c r="C241" s="268"/>
      <c r="D241" s="19" t="s">
        <v>21</v>
      </c>
      <c r="E241" s="19"/>
      <c r="F241" s="20">
        <v>1670955</v>
      </c>
      <c r="G241" s="20">
        <v>1917962</v>
      </c>
      <c r="H241" s="20">
        <v>2767908</v>
      </c>
      <c r="I241" s="39" t="s">
        <v>20</v>
      </c>
      <c r="K241" s="1"/>
      <c r="L241" s="1"/>
    </row>
    <row r="242" spans="1:12" s="4" customFormat="1" ht="14.25" x14ac:dyDescent="0.2">
      <c r="A242" s="1"/>
      <c r="B242" s="266"/>
      <c r="C242" s="268"/>
      <c r="D242" s="19" t="s">
        <v>22</v>
      </c>
      <c r="E242" s="19"/>
      <c r="F242" s="20">
        <v>1907130</v>
      </c>
      <c r="G242" s="20">
        <v>2229482</v>
      </c>
      <c r="H242" s="20">
        <v>3190624</v>
      </c>
      <c r="I242" s="39" t="s">
        <v>20</v>
      </c>
      <c r="K242" s="1"/>
      <c r="L242" s="1"/>
    </row>
    <row r="243" spans="1:12" s="4" customFormat="1" ht="14.25" customHeight="1" x14ac:dyDescent="0.2">
      <c r="A243" s="1"/>
      <c r="B243" s="266"/>
      <c r="C243" s="268" t="s">
        <v>104</v>
      </c>
      <c r="D243" s="19" t="s">
        <v>19</v>
      </c>
      <c r="E243" s="19"/>
      <c r="F243" s="20">
        <v>1172490</v>
      </c>
      <c r="G243" s="20">
        <v>1291422</v>
      </c>
      <c r="H243" s="20">
        <v>1437075</v>
      </c>
      <c r="I243" s="39">
        <v>1802509</v>
      </c>
      <c r="K243" s="1"/>
      <c r="L243" s="1"/>
    </row>
    <row r="244" spans="1:12" s="4" customFormat="1" ht="14.25" x14ac:dyDescent="0.2">
      <c r="A244" s="1"/>
      <c r="B244" s="266"/>
      <c r="C244" s="268"/>
      <c r="D244" s="19" t="s">
        <v>21</v>
      </c>
      <c r="E244" s="19"/>
      <c r="F244" s="20">
        <v>1690407</v>
      </c>
      <c r="G244" s="20">
        <v>2307219</v>
      </c>
      <c r="H244" s="20">
        <v>2647253</v>
      </c>
      <c r="I244" s="39">
        <v>3087600</v>
      </c>
      <c r="K244" s="1"/>
      <c r="L244" s="1"/>
    </row>
    <row r="245" spans="1:12" s="4" customFormat="1" ht="14.25" x14ac:dyDescent="0.2">
      <c r="A245" s="1"/>
      <c r="B245" s="270"/>
      <c r="C245" s="271"/>
      <c r="D245" s="40" t="s">
        <v>22</v>
      </c>
      <c r="E245" s="40"/>
      <c r="F245" s="41">
        <v>1967628</v>
      </c>
      <c r="G245" s="41">
        <v>2761483</v>
      </c>
      <c r="H245" s="41">
        <v>3109208</v>
      </c>
      <c r="I245" s="42">
        <v>3761273</v>
      </c>
      <c r="K245" s="1"/>
      <c r="L245" s="1"/>
    </row>
    <row r="246" spans="1:12" s="4" customFormat="1" x14ac:dyDescent="0.2">
      <c r="A246" s="1"/>
      <c r="B246" s="265" t="s">
        <v>105</v>
      </c>
      <c r="C246" s="43"/>
      <c r="D246" s="44" t="s">
        <v>16</v>
      </c>
      <c r="E246" s="44"/>
      <c r="F246" s="45">
        <v>67</v>
      </c>
      <c r="G246" s="45">
        <v>65</v>
      </c>
      <c r="H246" s="45">
        <v>63</v>
      </c>
      <c r="I246" s="46">
        <v>63</v>
      </c>
      <c r="K246" s="1"/>
      <c r="L246" s="1"/>
    </row>
    <row r="247" spans="1:12" s="4" customFormat="1" x14ac:dyDescent="0.2">
      <c r="A247" s="1"/>
      <c r="B247" s="266"/>
      <c r="C247" s="47"/>
      <c r="D247" s="36" t="s">
        <v>17</v>
      </c>
      <c r="E247" s="36"/>
      <c r="F247" s="37">
        <v>817</v>
      </c>
      <c r="G247" s="37">
        <v>822</v>
      </c>
      <c r="H247" s="37">
        <v>787</v>
      </c>
      <c r="I247" s="38">
        <v>754</v>
      </c>
      <c r="K247" s="1"/>
      <c r="L247" s="1"/>
    </row>
    <row r="248" spans="1:12" s="4" customFormat="1" ht="14.25" customHeight="1" x14ac:dyDescent="0.2">
      <c r="A248" s="1"/>
      <c r="B248" s="266"/>
      <c r="C248" s="268" t="s">
        <v>106</v>
      </c>
      <c r="D248" s="19" t="s">
        <v>19</v>
      </c>
      <c r="E248" s="19"/>
      <c r="F248" s="20">
        <v>460039</v>
      </c>
      <c r="G248" s="20">
        <v>436557</v>
      </c>
      <c r="H248" s="20">
        <v>804983</v>
      </c>
      <c r="I248" s="39" t="s">
        <v>20</v>
      </c>
      <c r="K248" s="1"/>
      <c r="L248" s="1"/>
    </row>
    <row r="249" spans="1:12" s="4" customFormat="1" ht="14.25" x14ac:dyDescent="0.2">
      <c r="A249" s="1"/>
      <c r="B249" s="266"/>
      <c r="C249" s="268"/>
      <c r="D249" s="19" t="s">
        <v>21</v>
      </c>
      <c r="E249" s="19"/>
      <c r="F249" s="20">
        <v>1311285</v>
      </c>
      <c r="G249" s="20">
        <v>1490903</v>
      </c>
      <c r="H249" s="20">
        <v>2139657</v>
      </c>
      <c r="I249" s="39" t="s">
        <v>20</v>
      </c>
      <c r="K249" s="1"/>
      <c r="L249" s="1"/>
    </row>
    <row r="250" spans="1:12" s="4" customFormat="1" ht="14.25" x14ac:dyDescent="0.2">
      <c r="A250" s="1"/>
      <c r="B250" s="266"/>
      <c r="C250" s="268"/>
      <c r="D250" s="19" t="s">
        <v>22</v>
      </c>
      <c r="E250" s="19"/>
      <c r="F250" s="20">
        <v>1473054</v>
      </c>
      <c r="G250" s="20">
        <v>1729172</v>
      </c>
      <c r="H250" s="20">
        <v>2536688</v>
      </c>
      <c r="I250" s="39" t="s">
        <v>20</v>
      </c>
      <c r="K250" s="1"/>
      <c r="L250" s="1"/>
    </row>
    <row r="251" spans="1:12" s="4" customFormat="1" ht="14.25" customHeight="1" x14ac:dyDescent="0.2">
      <c r="A251" s="1"/>
      <c r="B251" s="266"/>
      <c r="C251" s="268" t="s">
        <v>107</v>
      </c>
      <c r="D251" s="19" t="s">
        <v>19</v>
      </c>
      <c r="E251" s="19"/>
      <c r="F251" s="20">
        <v>1105082</v>
      </c>
      <c r="G251" s="20">
        <v>1695607</v>
      </c>
      <c r="H251" s="20">
        <v>1093838</v>
      </c>
      <c r="I251" s="39">
        <v>1263465</v>
      </c>
      <c r="K251" s="1"/>
      <c r="L251" s="1"/>
    </row>
    <row r="252" spans="1:12" s="4" customFormat="1" ht="14.25" x14ac:dyDescent="0.2">
      <c r="A252" s="1"/>
      <c r="B252" s="266"/>
      <c r="C252" s="268"/>
      <c r="D252" s="19" t="s">
        <v>21</v>
      </c>
      <c r="E252" s="19"/>
      <c r="F252" s="20">
        <v>2544955</v>
      </c>
      <c r="G252" s="20">
        <v>2403323</v>
      </c>
      <c r="H252" s="20">
        <v>2341325</v>
      </c>
      <c r="I252" s="39">
        <v>2611668</v>
      </c>
      <c r="K252" s="1"/>
      <c r="L252" s="1"/>
    </row>
    <row r="253" spans="1:12" s="4" customFormat="1" ht="14.25" x14ac:dyDescent="0.2">
      <c r="A253" s="1"/>
      <c r="B253" s="266"/>
      <c r="C253" s="268"/>
      <c r="D253" s="19" t="s">
        <v>22</v>
      </c>
      <c r="E253" s="19"/>
      <c r="F253" s="20">
        <v>2824588</v>
      </c>
      <c r="G253" s="20">
        <v>2802643</v>
      </c>
      <c r="H253" s="20">
        <v>2730612</v>
      </c>
      <c r="I253" s="39">
        <v>3105290</v>
      </c>
      <c r="K253" s="1"/>
      <c r="L253" s="1"/>
    </row>
    <row r="254" spans="1:12" s="4" customFormat="1" ht="14.25" customHeight="1" x14ac:dyDescent="0.2">
      <c r="A254" s="1"/>
      <c r="B254" s="266"/>
      <c r="C254" s="268" t="s">
        <v>108</v>
      </c>
      <c r="D254" s="19" t="s">
        <v>19</v>
      </c>
      <c r="E254" s="19"/>
      <c r="F254" s="20" t="s">
        <v>28</v>
      </c>
      <c r="G254" s="20">
        <v>1201444</v>
      </c>
      <c r="H254" s="20">
        <v>897120</v>
      </c>
      <c r="I254" s="39">
        <v>738282</v>
      </c>
      <c r="K254" s="1"/>
      <c r="L254" s="1"/>
    </row>
    <row r="255" spans="1:12" s="4" customFormat="1" ht="14.25" x14ac:dyDescent="0.2">
      <c r="A255" s="1"/>
      <c r="B255" s="266"/>
      <c r="C255" s="268"/>
      <c r="D255" s="19" t="s">
        <v>21</v>
      </c>
      <c r="E255" s="19"/>
      <c r="F255" s="20">
        <v>2566402</v>
      </c>
      <c r="G255" s="20">
        <v>2380718</v>
      </c>
      <c r="H255" s="20">
        <v>2003899</v>
      </c>
      <c r="I255" s="39">
        <v>2226185</v>
      </c>
      <c r="K255" s="1"/>
      <c r="L255" s="1"/>
    </row>
    <row r="256" spans="1:12" s="4" customFormat="1" ht="14.25" x14ac:dyDescent="0.2">
      <c r="A256" s="1"/>
      <c r="B256" s="266"/>
      <c r="C256" s="268"/>
      <c r="D256" s="19" t="s">
        <v>22</v>
      </c>
      <c r="E256" s="19"/>
      <c r="F256" s="20">
        <v>2746730</v>
      </c>
      <c r="G256" s="20">
        <v>2654603</v>
      </c>
      <c r="H256" s="20">
        <v>2268674</v>
      </c>
      <c r="I256" s="39">
        <v>2557073</v>
      </c>
      <c r="K256" s="1"/>
      <c r="L256" s="1"/>
    </row>
    <row r="257" spans="1:12" s="4" customFormat="1" ht="14.25" customHeight="1" x14ac:dyDescent="0.2">
      <c r="A257" s="1"/>
      <c r="B257" s="266"/>
      <c r="C257" s="268" t="s">
        <v>109</v>
      </c>
      <c r="D257" s="19" t="s">
        <v>19</v>
      </c>
      <c r="E257" s="19"/>
      <c r="F257" s="20">
        <v>730049</v>
      </c>
      <c r="G257" s="20">
        <v>968419</v>
      </c>
      <c r="H257" s="20">
        <v>1025798</v>
      </c>
      <c r="I257" s="39" t="s">
        <v>20</v>
      </c>
      <c r="K257" s="1"/>
      <c r="L257" s="1"/>
    </row>
    <row r="258" spans="1:12" s="4" customFormat="1" ht="14.25" x14ac:dyDescent="0.2">
      <c r="A258" s="1"/>
      <c r="B258" s="266"/>
      <c r="C258" s="268"/>
      <c r="D258" s="19" t="s">
        <v>21</v>
      </c>
      <c r="E258" s="19"/>
      <c r="F258" s="20">
        <v>1726934</v>
      </c>
      <c r="G258" s="20">
        <v>2032395</v>
      </c>
      <c r="H258" s="20">
        <v>2423960</v>
      </c>
      <c r="I258" s="39" t="s">
        <v>20</v>
      </c>
      <c r="K258" s="1"/>
      <c r="L258" s="1"/>
    </row>
    <row r="259" spans="1:12" s="4" customFormat="1" ht="14.25" x14ac:dyDescent="0.2">
      <c r="A259" s="1"/>
      <c r="B259" s="266"/>
      <c r="C259" s="268"/>
      <c r="D259" s="19" t="s">
        <v>22</v>
      </c>
      <c r="E259" s="19"/>
      <c r="F259" s="20">
        <v>1912004</v>
      </c>
      <c r="G259" s="20">
        <v>2262855</v>
      </c>
      <c r="H259" s="20">
        <v>2688920</v>
      </c>
      <c r="I259" s="39" t="s">
        <v>20</v>
      </c>
      <c r="K259" s="1"/>
      <c r="L259" s="1"/>
    </row>
    <row r="260" spans="1:12" s="4" customFormat="1" ht="14.25" customHeight="1" x14ac:dyDescent="0.2">
      <c r="A260" s="1"/>
      <c r="B260" s="266"/>
      <c r="C260" s="268" t="s">
        <v>110</v>
      </c>
      <c r="D260" s="19" t="s">
        <v>19</v>
      </c>
      <c r="E260" s="19"/>
      <c r="F260" s="20">
        <v>892608</v>
      </c>
      <c r="G260" s="20">
        <v>666657</v>
      </c>
      <c r="H260" s="20">
        <v>1214798</v>
      </c>
      <c r="I260" s="39">
        <v>1396789</v>
      </c>
      <c r="K260" s="1"/>
      <c r="L260" s="1"/>
    </row>
    <row r="261" spans="1:12" s="4" customFormat="1" ht="14.25" x14ac:dyDescent="0.2">
      <c r="A261" s="1"/>
      <c r="B261" s="266"/>
      <c r="C261" s="268"/>
      <c r="D261" s="19" t="s">
        <v>21</v>
      </c>
      <c r="E261" s="19"/>
      <c r="F261" s="20">
        <v>2093563</v>
      </c>
      <c r="G261" s="20">
        <v>1977938</v>
      </c>
      <c r="H261" s="20" t="s">
        <v>28</v>
      </c>
      <c r="I261" s="39">
        <v>3094228</v>
      </c>
      <c r="K261" s="1"/>
      <c r="L261" s="1"/>
    </row>
    <row r="262" spans="1:12" s="4" customFormat="1" ht="14.25" x14ac:dyDescent="0.2">
      <c r="A262" s="1"/>
      <c r="B262" s="266"/>
      <c r="C262" s="268"/>
      <c r="D262" s="19" t="s">
        <v>22</v>
      </c>
      <c r="E262" s="19"/>
      <c r="F262" s="20">
        <v>2347048</v>
      </c>
      <c r="G262" s="20">
        <v>2259663</v>
      </c>
      <c r="H262" s="20" t="s">
        <v>28</v>
      </c>
      <c r="I262" s="39">
        <v>3662373</v>
      </c>
      <c r="K262" s="1"/>
      <c r="L262" s="1"/>
    </row>
    <row r="263" spans="1:12" s="4" customFormat="1" ht="14.25" customHeight="1" x14ac:dyDescent="0.2">
      <c r="A263" s="1"/>
      <c r="B263" s="266"/>
      <c r="C263" s="268" t="s">
        <v>111</v>
      </c>
      <c r="D263" s="19" t="s">
        <v>19</v>
      </c>
      <c r="E263" s="19"/>
      <c r="F263" s="20" t="s">
        <v>28</v>
      </c>
      <c r="G263" s="20">
        <v>1170407</v>
      </c>
      <c r="H263" s="20" t="s">
        <v>20</v>
      </c>
      <c r="I263" s="39">
        <v>1228264</v>
      </c>
      <c r="K263" s="1"/>
      <c r="L263" s="1"/>
    </row>
    <row r="264" spans="1:12" s="4" customFormat="1" ht="14.25" x14ac:dyDescent="0.2">
      <c r="A264" s="1"/>
      <c r="B264" s="266"/>
      <c r="C264" s="268"/>
      <c r="D264" s="19" t="s">
        <v>21</v>
      </c>
      <c r="E264" s="19"/>
      <c r="F264" s="20">
        <v>2906478</v>
      </c>
      <c r="G264" s="20">
        <v>3001328</v>
      </c>
      <c r="H264" s="20" t="s">
        <v>20</v>
      </c>
      <c r="I264" s="39">
        <v>2798283</v>
      </c>
      <c r="K264" s="1"/>
      <c r="L264" s="1"/>
    </row>
    <row r="265" spans="1:12" s="4" customFormat="1" ht="14.25" x14ac:dyDescent="0.2">
      <c r="A265" s="1"/>
      <c r="B265" s="270"/>
      <c r="C265" s="271"/>
      <c r="D265" s="40" t="s">
        <v>22</v>
      </c>
      <c r="E265" s="40"/>
      <c r="F265" s="41">
        <v>3356018</v>
      </c>
      <c r="G265" s="41">
        <v>3487078</v>
      </c>
      <c r="H265" s="41" t="s">
        <v>20</v>
      </c>
      <c r="I265" s="42">
        <v>3360497</v>
      </c>
      <c r="K265" s="1"/>
      <c r="L265" s="1"/>
    </row>
    <row r="266" spans="1:12" s="4" customFormat="1" x14ac:dyDescent="0.2">
      <c r="A266" s="1"/>
      <c r="B266" s="265" t="s">
        <v>112</v>
      </c>
      <c r="C266" s="48"/>
      <c r="D266" s="44" t="s">
        <v>17</v>
      </c>
      <c r="E266" s="44"/>
      <c r="F266" s="45" t="s">
        <v>20</v>
      </c>
      <c r="G266" s="45" t="s">
        <v>20</v>
      </c>
      <c r="H266" s="45" t="s">
        <v>20</v>
      </c>
      <c r="I266" s="46">
        <v>903</v>
      </c>
      <c r="K266" s="1"/>
      <c r="L266" s="1"/>
    </row>
    <row r="267" spans="1:12" s="4" customFormat="1" ht="14.25" customHeight="1" x14ac:dyDescent="0.2">
      <c r="A267" s="1"/>
      <c r="B267" s="266"/>
      <c r="C267" s="268" t="s">
        <v>113</v>
      </c>
      <c r="D267" s="19" t="s">
        <v>19</v>
      </c>
      <c r="E267" s="19"/>
      <c r="F267" s="20" t="s">
        <v>20</v>
      </c>
      <c r="G267" s="20" t="s">
        <v>20</v>
      </c>
      <c r="H267" s="20" t="s">
        <v>20</v>
      </c>
      <c r="I267" s="39">
        <v>7353400</v>
      </c>
      <c r="K267" s="1"/>
      <c r="L267" s="1"/>
    </row>
    <row r="268" spans="1:12" s="4" customFormat="1" ht="14.25" x14ac:dyDescent="0.2">
      <c r="A268" s="1"/>
      <c r="B268" s="266"/>
      <c r="C268" s="268"/>
      <c r="D268" s="19" t="s">
        <v>21</v>
      </c>
      <c r="E268" s="19"/>
      <c r="F268" s="20" t="s">
        <v>20</v>
      </c>
      <c r="G268" s="20" t="s">
        <v>20</v>
      </c>
      <c r="H268" s="20" t="s">
        <v>20</v>
      </c>
      <c r="I268" s="39">
        <v>9045803</v>
      </c>
      <c r="K268" s="1"/>
      <c r="L268" s="1"/>
    </row>
    <row r="269" spans="1:12" s="4" customFormat="1" ht="14.25" x14ac:dyDescent="0.2">
      <c r="A269" s="1"/>
      <c r="B269" s="266"/>
      <c r="C269" s="268"/>
      <c r="D269" s="19" t="s">
        <v>22</v>
      </c>
      <c r="E269" s="19"/>
      <c r="F269" s="20" t="s">
        <v>20</v>
      </c>
      <c r="G269" s="20" t="s">
        <v>20</v>
      </c>
      <c r="H269" s="20" t="s">
        <v>20</v>
      </c>
      <c r="I269" s="39">
        <v>21224105</v>
      </c>
      <c r="K269" s="1"/>
      <c r="L269" s="1"/>
    </row>
    <row r="270" spans="1:12" s="4" customFormat="1" ht="14.25" customHeight="1" x14ac:dyDescent="0.2">
      <c r="A270" s="1"/>
      <c r="B270" s="266"/>
      <c r="C270" s="268" t="s">
        <v>114</v>
      </c>
      <c r="D270" s="19" t="s">
        <v>19</v>
      </c>
      <c r="E270" s="19"/>
      <c r="F270" s="20" t="s">
        <v>20</v>
      </c>
      <c r="G270" s="20" t="s">
        <v>20</v>
      </c>
      <c r="H270" s="20" t="s">
        <v>20</v>
      </c>
      <c r="I270" s="39">
        <v>5179100</v>
      </c>
      <c r="K270" s="1"/>
      <c r="L270" s="1"/>
    </row>
    <row r="271" spans="1:12" s="4" customFormat="1" ht="14.25" x14ac:dyDescent="0.2">
      <c r="A271" s="1"/>
      <c r="B271" s="266"/>
      <c r="C271" s="268"/>
      <c r="D271" s="19" t="s">
        <v>21</v>
      </c>
      <c r="E271" s="19"/>
      <c r="F271" s="20" t="s">
        <v>20</v>
      </c>
      <c r="G271" s="20" t="s">
        <v>20</v>
      </c>
      <c r="H271" s="20" t="s">
        <v>20</v>
      </c>
      <c r="I271" s="39">
        <v>9045803</v>
      </c>
      <c r="K271" s="1"/>
      <c r="L271" s="1"/>
    </row>
    <row r="272" spans="1:12" s="4" customFormat="1" ht="14.25" x14ac:dyDescent="0.2">
      <c r="A272" s="1"/>
      <c r="B272" s="266"/>
      <c r="C272" s="268"/>
      <c r="D272" s="19" t="s">
        <v>22</v>
      </c>
      <c r="E272" s="19"/>
      <c r="F272" s="20" t="s">
        <v>20</v>
      </c>
      <c r="G272" s="20" t="s">
        <v>20</v>
      </c>
      <c r="H272" s="20" t="s">
        <v>20</v>
      </c>
      <c r="I272" s="39">
        <v>17605427</v>
      </c>
      <c r="K272" s="1"/>
      <c r="L272" s="1"/>
    </row>
    <row r="273" spans="1:12" s="4" customFormat="1" ht="14.25" customHeight="1" x14ac:dyDescent="0.2">
      <c r="A273" s="1"/>
      <c r="B273" s="266"/>
      <c r="C273" s="268" t="s">
        <v>115</v>
      </c>
      <c r="D273" s="19" t="s">
        <v>19</v>
      </c>
      <c r="E273" s="19"/>
      <c r="F273" s="20" t="s">
        <v>20</v>
      </c>
      <c r="G273" s="20" t="s">
        <v>20</v>
      </c>
      <c r="H273" s="20" t="s">
        <v>20</v>
      </c>
      <c r="I273" s="39">
        <v>3832290</v>
      </c>
      <c r="K273" s="1"/>
      <c r="L273" s="1"/>
    </row>
    <row r="274" spans="1:12" s="4" customFormat="1" ht="14.25" x14ac:dyDescent="0.2">
      <c r="A274" s="1"/>
      <c r="B274" s="266"/>
      <c r="C274" s="268"/>
      <c r="D274" s="19" t="s">
        <v>21</v>
      </c>
      <c r="E274" s="19"/>
      <c r="F274" s="20" t="s">
        <v>20</v>
      </c>
      <c r="G274" s="20" t="s">
        <v>20</v>
      </c>
      <c r="H274" s="20" t="s">
        <v>20</v>
      </c>
      <c r="I274" s="39">
        <v>9045803</v>
      </c>
      <c r="K274" s="1"/>
      <c r="L274" s="1"/>
    </row>
    <row r="275" spans="1:12" s="4" customFormat="1" ht="14.25" x14ac:dyDescent="0.2">
      <c r="A275" s="1"/>
      <c r="B275" s="266"/>
      <c r="C275" s="268"/>
      <c r="D275" s="19" t="s">
        <v>22</v>
      </c>
      <c r="E275" s="19"/>
      <c r="F275" s="20" t="s">
        <v>20</v>
      </c>
      <c r="G275" s="20" t="s">
        <v>20</v>
      </c>
      <c r="H275" s="20" t="s">
        <v>20</v>
      </c>
      <c r="I275" s="39">
        <v>18119348</v>
      </c>
      <c r="K275" s="1"/>
      <c r="L275" s="1"/>
    </row>
    <row r="276" spans="1:12" s="4" customFormat="1" ht="14.25" customHeight="1" x14ac:dyDescent="0.2">
      <c r="A276" s="1"/>
      <c r="B276" s="266"/>
      <c r="C276" s="268" t="s">
        <v>116</v>
      </c>
      <c r="D276" s="19" t="s">
        <v>19</v>
      </c>
      <c r="E276" s="19"/>
      <c r="F276" s="20" t="s">
        <v>20</v>
      </c>
      <c r="G276" s="20" t="s">
        <v>20</v>
      </c>
      <c r="H276" s="20" t="s">
        <v>20</v>
      </c>
      <c r="I276" s="39">
        <v>3832290</v>
      </c>
      <c r="K276" s="1"/>
      <c r="L276" s="1"/>
    </row>
    <row r="277" spans="1:12" s="4" customFormat="1" ht="14.25" x14ac:dyDescent="0.2">
      <c r="A277" s="1"/>
      <c r="B277" s="266"/>
      <c r="C277" s="268"/>
      <c r="D277" s="19" t="s">
        <v>21</v>
      </c>
      <c r="E277" s="19"/>
      <c r="F277" s="20" t="s">
        <v>20</v>
      </c>
      <c r="G277" s="20" t="s">
        <v>20</v>
      </c>
      <c r="H277" s="20" t="s">
        <v>20</v>
      </c>
      <c r="I277" s="39">
        <v>9045803</v>
      </c>
      <c r="K277" s="1"/>
      <c r="L277" s="1"/>
    </row>
    <row r="278" spans="1:12" s="4" customFormat="1" ht="14.25" x14ac:dyDescent="0.2">
      <c r="A278" s="1"/>
      <c r="B278" s="266"/>
      <c r="C278" s="268"/>
      <c r="D278" s="19" t="s">
        <v>22</v>
      </c>
      <c r="E278" s="19"/>
      <c r="F278" s="20" t="s">
        <v>20</v>
      </c>
      <c r="G278" s="20" t="s">
        <v>20</v>
      </c>
      <c r="H278" s="20" t="s">
        <v>20</v>
      </c>
      <c r="I278" s="39">
        <v>12994350</v>
      </c>
      <c r="K278" s="1"/>
      <c r="L278" s="1"/>
    </row>
    <row r="279" spans="1:12" s="4" customFormat="1" ht="14.25" customHeight="1" x14ac:dyDescent="0.2">
      <c r="A279" s="1"/>
      <c r="B279" s="266"/>
      <c r="C279" s="268" t="s">
        <v>117</v>
      </c>
      <c r="D279" s="19" t="s">
        <v>19</v>
      </c>
      <c r="E279" s="19"/>
      <c r="F279" s="20" t="s">
        <v>20</v>
      </c>
      <c r="G279" s="20" t="s">
        <v>20</v>
      </c>
      <c r="H279" s="20" t="s">
        <v>20</v>
      </c>
      <c r="I279" s="39">
        <v>3832290</v>
      </c>
      <c r="K279" s="1"/>
      <c r="L279" s="1"/>
    </row>
    <row r="280" spans="1:12" s="4" customFormat="1" ht="14.25" x14ac:dyDescent="0.2">
      <c r="A280" s="1"/>
      <c r="B280" s="266"/>
      <c r="C280" s="268"/>
      <c r="D280" s="19" t="s">
        <v>21</v>
      </c>
      <c r="E280" s="19"/>
      <c r="F280" s="20" t="s">
        <v>20</v>
      </c>
      <c r="G280" s="20" t="s">
        <v>20</v>
      </c>
      <c r="H280" s="20" t="s">
        <v>20</v>
      </c>
      <c r="I280" s="39">
        <v>9045803</v>
      </c>
      <c r="K280" s="1"/>
      <c r="L280" s="1"/>
    </row>
    <row r="281" spans="1:12" s="4" customFormat="1" ht="14.25" x14ac:dyDescent="0.2">
      <c r="A281" s="1"/>
      <c r="B281" s="266"/>
      <c r="C281" s="268"/>
      <c r="D281" s="19" t="s">
        <v>22</v>
      </c>
      <c r="E281" s="19"/>
      <c r="F281" s="20" t="s">
        <v>20</v>
      </c>
      <c r="G281" s="20" t="s">
        <v>20</v>
      </c>
      <c r="H281" s="20" t="s">
        <v>20</v>
      </c>
      <c r="I281" s="39">
        <v>16061744</v>
      </c>
      <c r="K281" s="1"/>
      <c r="L281" s="1"/>
    </row>
    <row r="282" spans="1:12" s="4" customFormat="1" ht="14.25" customHeight="1" x14ac:dyDescent="0.2">
      <c r="A282" s="1"/>
      <c r="B282" s="266"/>
      <c r="C282" s="268" t="s">
        <v>118</v>
      </c>
      <c r="D282" s="19" t="s">
        <v>19</v>
      </c>
      <c r="E282" s="19"/>
      <c r="F282" s="20" t="s">
        <v>20</v>
      </c>
      <c r="G282" s="20" t="s">
        <v>20</v>
      </c>
      <c r="H282" s="20" t="s">
        <v>20</v>
      </c>
      <c r="I282" s="39">
        <v>5179100</v>
      </c>
      <c r="K282" s="1"/>
      <c r="L282" s="1"/>
    </row>
    <row r="283" spans="1:12" s="4" customFormat="1" ht="14.25" x14ac:dyDescent="0.2">
      <c r="A283" s="1"/>
      <c r="B283" s="266"/>
      <c r="C283" s="268"/>
      <c r="D283" s="19" t="s">
        <v>21</v>
      </c>
      <c r="E283" s="19"/>
      <c r="F283" s="20" t="s">
        <v>20</v>
      </c>
      <c r="G283" s="20" t="s">
        <v>20</v>
      </c>
      <c r="H283" s="20" t="s">
        <v>20</v>
      </c>
      <c r="I283" s="39">
        <v>9045803</v>
      </c>
      <c r="K283" s="1"/>
      <c r="L283" s="1"/>
    </row>
    <row r="284" spans="1:12" s="4" customFormat="1" ht="14.25" x14ac:dyDescent="0.2">
      <c r="A284" s="1"/>
      <c r="B284" s="266"/>
      <c r="C284" s="268"/>
      <c r="D284" s="19" t="s">
        <v>22</v>
      </c>
      <c r="E284" s="19"/>
      <c r="F284" s="20" t="s">
        <v>20</v>
      </c>
      <c r="G284" s="20" t="s">
        <v>20</v>
      </c>
      <c r="H284" s="20" t="s">
        <v>20</v>
      </c>
      <c r="I284" s="39">
        <v>16878098</v>
      </c>
      <c r="K284" s="1"/>
      <c r="L284" s="1"/>
    </row>
    <row r="285" spans="1:12" s="4" customFormat="1" ht="14.25" customHeight="1" x14ac:dyDescent="0.2">
      <c r="A285" s="1"/>
      <c r="B285" s="266"/>
      <c r="C285" s="268" t="s">
        <v>119</v>
      </c>
      <c r="D285" s="19" t="s">
        <v>19</v>
      </c>
      <c r="E285" s="19"/>
      <c r="F285" s="20" t="s">
        <v>20</v>
      </c>
      <c r="G285" s="20" t="s">
        <v>20</v>
      </c>
      <c r="H285" s="20" t="s">
        <v>20</v>
      </c>
      <c r="I285" s="39">
        <v>5179100</v>
      </c>
      <c r="K285" s="1"/>
      <c r="L285" s="1"/>
    </row>
    <row r="286" spans="1:12" s="4" customFormat="1" ht="14.25" x14ac:dyDescent="0.2">
      <c r="A286" s="1"/>
      <c r="B286" s="266"/>
      <c r="C286" s="268"/>
      <c r="D286" s="19" t="s">
        <v>21</v>
      </c>
      <c r="E286" s="19"/>
      <c r="F286" s="20" t="s">
        <v>20</v>
      </c>
      <c r="G286" s="20" t="s">
        <v>20</v>
      </c>
      <c r="H286" s="20" t="s">
        <v>20</v>
      </c>
      <c r="I286" s="39">
        <v>9045803</v>
      </c>
      <c r="K286" s="1"/>
      <c r="L286" s="1"/>
    </row>
    <row r="287" spans="1:12" s="4" customFormat="1" ht="14.25" x14ac:dyDescent="0.2">
      <c r="A287" s="1"/>
      <c r="B287" s="266"/>
      <c r="C287" s="268"/>
      <c r="D287" s="19" t="s">
        <v>22</v>
      </c>
      <c r="E287" s="19"/>
      <c r="F287" s="20" t="s">
        <v>20</v>
      </c>
      <c r="G287" s="20" t="s">
        <v>20</v>
      </c>
      <c r="H287" s="20" t="s">
        <v>20</v>
      </c>
      <c r="I287" s="39">
        <v>11136895</v>
      </c>
      <c r="K287" s="1"/>
      <c r="L287" s="1"/>
    </row>
    <row r="288" spans="1:12" s="4" customFormat="1" ht="14.25" customHeight="1" x14ac:dyDescent="0.2">
      <c r="A288" s="1"/>
      <c r="B288" s="266"/>
      <c r="C288" s="268" t="s">
        <v>120</v>
      </c>
      <c r="D288" s="19" t="s">
        <v>19</v>
      </c>
      <c r="E288" s="19"/>
      <c r="F288" s="20" t="s">
        <v>20</v>
      </c>
      <c r="G288" s="20" t="s">
        <v>20</v>
      </c>
      <c r="H288" s="20" t="s">
        <v>20</v>
      </c>
      <c r="I288" s="39">
        <v>3832290</v>
      </c>
      <c r="K288" s="1"/>
      <c r="L288" s="1"/>
    </row>
    <row r="289" spans="1:12" s="4" customFormat="1" ht="14.25" x14ac:dyDescent="0.2">
      <c r="A289" s="1"/>
      <c r="B289" s="266"/>
      <c r="C289" s="268"/>
      <c r="D289" s="19" t="s">
        <v>21</v>
      </c>
      <c r="E289" s="19"/>
      <c r="F289" s="20" t="s">
        <v>20</v>
      </c>
      <c r="G289" s="20" t="s">
        <v>20</v>
      </c>
      <c r="H289" s="20" t="s">
        <v>20</v>
      </c>
      <c r="I289" s="39">
        <v>9045803</v>
      </c>
      <c r="K289" s="1"/>
      <c r="L289" s="1"/>
    </row>
    <row r="290" spans="1:12" s="4" customFormat="1" ht="14.25" x14ac:dyDescent="0.2">
      <c r="A290" s="1"/>
      <c r="B290" s="266"/>
      <c r="C290" s="268"/>
      <c r="D290" s="19" t="s">
        <v>22</v>
      </c>
      <c r="E290" s="19"/>
      <c r="F290" s="20" t="s">
        <v>20</v>
      </c>
      <c r="G290" s="20" t="s">
        <v>20</v>
      </c>
      <c r="H290" s="20" t="s">
        <v>20</v>
      </c>
      <c r="I290" s="39">
        <v>11997803</v>
      </c>
      <c r="K290" s="1"/>
      <c r="L290" s="1"/>
    </row>
    <row r="291" spans="1:12" s="4" customFormat="1" ht="14.25" customHeight="1" x14ac:dyDescent="0.2">
      <c r="A291" s="1"/>
      <c r="B291" s="266"/>
      <c r="C291" s="268" t="s">
        <v>121</v>
      </c>
      <c r="D291" s="19" t="s">
        <v>19</v>
      </c>
      <c r="E291" s="19"/>
      <c r="F291" s="20" t="s">
        <v>20</v>
      </c>
      <c r="G291" s="20" t="s">
        <v>20</v>
      </c>
      <c r="H291" s="20" t="s">
        <v>20</v>
      </c>
      <c r="I291" s="39">
        <v>3832290</v>
      </c>
      <c r="K291" s="1"/>
      <c r="L291" s="1"/>
    </row>
    <row r="292" spans="1:12" s="4" customFormat="1" ht="14.25" x14ac:dyDescent="0.2">
      <c r="A292" s="1"/>
      <c r="B292" s="266"/>
      <c r="C292" s="268"/>
      <c r="D292" s="19" t="s">
        <v>21</v>
      </c>
      <c r="E292" s="19"/>
      <c r="F292" s="20" t="s">
        <v>20</v>
      </c>
      <c r="G292" s="20" t="s">
        <v>20</v>
      </c>
      <c r="H292" s="20" t="s">
        <v>20</v>
      </c>
      <c r="I292" s="39">
        <v>9045803</v>
      </c>
      <c r="K292" s="1"/>
      <c r="L292" s="1"/>
    </row>
    <row r="293" spans="1:12" s="4" customFormat="1" ht="14.25" x14ac:dyDescent="0.2">
      <c r="A293" s="1"/>
      <c r="B293" s="266"/>
      <c r="C293" s="268"/>
      <c r="D293" s="19" t="s">
        <v>22</v>
      </c>
      <c r="E293" s="19"/>
      <c r="F293" s="20" t="s">
        <v>20</v>
      </c>
      <c r="G293" s="20" t="s">
        <v>20</v>
      </c>
      <c r="H293" s="20" t="s">
        <v>20</v>
      </c>
      <c r="I293" s="39">
        <v>13088063</v>
      </c>
      <c r="K293" s="1"/>
      <c r="L293" s="1"/>
    </row>
    <row r="294" spans="1:12" s="4" customFormat="1" ht="14.25" customHeight="1" x14ac:dyDescent="0.2">
      <c r="A294" s="1"/>
      <c r="B294" s="266"/>
      <c r="C294" s="268" t="s">
        <v>122</v>
      </c>
      <c r="D294" s="19" t="s">
        <v>19</v>
      </c>
      <c r="E294" s="19"/>
      <c r="F294" s="20" t="s">
        <v>20</v>
      </c>
      <c r="G294" s="20" t="s">
        <v>20</v>
      </c>
      <c r="H294" s="20" t="s">
        <v>20</v>
      </c>
      <c r="I294" s="39">
        <v>3832290</v>
      </c>
      <c r="K294" s="1"/>
      <c r="L294" s="1"/>
    </row>
    <row r="295" spans="1:12" s="4" customFormat="1" ht="14.25" x14ac:dyDescent="0.2">
      <c r="A295" s="1"/>
      <c r="B295" s="266"/>
      <c r="C295" s="268"/>
      <c r="D295" s="19" t="s">
        <v>21</v>
      </c>
      <c r="E295" s="19"/>
      <c r="F295" s="20" t="s">
        <v>20</v>
      </c>
      <c r="G295" s="20" t="s">
        <v>20</v>
      </c>
      <c r="H295" s="20" t="s">
        <v>20</v>
      </c>
      <c r="I295" s="39">
        <v>9045803</v>
      </c>
      <c r="K295" s="1"/>
      <c r="L295" s="1"/>
    </row>
    <row r="296" spans="1:12" s="4" customFormat="1" ht="14.25" x14ac:dyDescent="0.2">
      <c r="A296" s="1"/>
      <c r="B296" s="266"/>
      <c r="C296" s="268"/>
      <c r="D296" s="19" t="s">
        <v>22</v>
      </c>
      <c r="E296" s="19"/>
      <c r="F296" s="20" t="s">
        <v>20</v>
      </c>
      <c r="G296" s="20" t="s">
        <v>20</v>
      </c>
      <c r="H296" s="20" t="s">
        <v>20</v>
      </c>
      <c r="I296" s="39">
        <v>12026963</v>
      </c>
      <c r="K296" s="1"/>
      <c r="L296" s="1"/>
    </row>
    <row r="297" spans="1:12" s="4" customFormat="1" ht="14.25" customHeight="1" x14ac:dyDescent="0.2">
      <c r="A297" s="1"/>
      <c r="B297" s="266"/>
      <c r="C297" s="268" t="s">
        <v>123</v>
      </c>
      <c r="D297" s="19" t="s">
        <v>19</v>
      </c>
      <c r="E297" s="19"/>
      <c r="F297" s="20" t="s">
        <v>20</v>
      </c>
      <c r="G297" s="20" t="s">
        <v>20</v>
      </c>
      <c r="H297" s="20" t="s">
        <v>20</v>
      </c>
      <c r="I297" s="39">
        <v>3832290</v>
      </c>
      <c r="K297" s="1"/>
      <c r="L297" s="1"/>
    </row>
    <row r="298" spans="1:12" s="4" customFormat="1" ht="14.25" x14ac:dyDescent="0.2">
      <c r="A298" s="1"/>
      <c r="B298" s="266"/>
      <c r="C298" s="268"/>
      <c r="D298" s="19" t="s">
        <v>21</v>
      </c>
      <c r="E298" s="19"/>
      <c r="F298" s="20" t="s">
        <v>20</v>
      </c>
      <c r="G298" s="20" t="s">
        <v>20</v>
      </c>
      <c r="H298" s="20" t="s">
        <v>20</v>
      </c>
      <c r="I298" s="39">
        <v>9045803</v>
      </c>
      <c r="K298" s="1"/>
      <c r="L298" s="1"/>
    </row>
    <row r="299" spans="1:12" s="4" customFormat="1" ht="14.25" x14ac:dyDescent="0.2">
      <c r="A299" s="1"/>
      <c r="B299" s="266"/>
      <c r="C299" s="268"/>
      <c r="D299" s="19" t="s">
        <v>22</v>
      </c>
      <c r="E299" s="19"/>
      <c r="F299" s="20" t="s">
        <v>20</v>
      </c>
      <c r="G299" s="20" t="s">
        <v>20</v>
      </c>
      <c r="H299" s="20" t="s">
        <v>20</v>
      </c>
      <c r="I299" s="39">
        <v>12161203</v>
      </c>
      <c r="K299" s="1"/>
      <c r="L299" s="1"/>
    </row>
    <row r="300" spans="1:12" s="4" customFormat="1" ht="14.25" customHeight="1" x14ac:dyDescent="0.2">
      <c r="A300" s="1"/>
      <c r="B300" s="266"/>
      <c r="C300" s="268" t="s">
        <v>124</v>
      </c>
      <c r="D300" s="19" t="s">
        <v>19</v>
      </c>
      <c r="E300" s="19"/>
      <c r="F300" s="20" t="s">
        <v>20</v>
      </c>
      <c r="G300" s="20" t="s">
        <v>20</v>
      </c>
      <c r="H300" s="20" t="s">
        <v>20</v>
      </c>
      <c r="I300" s="39">
        <v>3832290</v>
      </c>
      <c r="K300" s="1"/>
      <c r="L300" s="1"/>
    </row>
    <row r="301" spans="1:12" s="4" customFormat="1" ht="14.25" x14ac:dyDescent="0.2">
      <c r="A301" s="1"/>
      <c r="B301" s="266"/>
      <c r="C301" s="268"/>
      <c r="D301" s="19" t="s">
        <v>21</v>
      </c>
      <c r="E301" s="19"/>
      <c r="F301" s="20" t="s">
        <v>20</v>
      </c>
      <c r="G301" s="20" t="s">
        <v>20</v>
      </c>
      <c r="H301" s="20" t="s">
        <v>20</v>
      </c>
      <c r="I301" s="39">
        <v>9045803</v>
      </c>
      <c r="K301" s="1"/>
      <c r="L301" s="1"/>
    </row>
    <row r="302" spans="1:12" s="4" customFormat="1" ht="14.25" x14ac:dyDescent="0.2">
      <c r="A302" s="1"/>
      <c r="B302" s="266"/>
      <c r="C302" s="268"/>
      <c r="D302" s="19" t="s">
        <v>22</v>
      </c>
      <c r="E302" s="19"/>
      <c r="F302" s="20" t="s">
        <v>20</v>
      </c>
      <c r="G302" s="20" t="s">
        <v>20</v>
      </c>
      <c r="H302" s="20" t="s">
        <v>20</v>
      </c>
      <c r="I302" s="39">
        <v>14153928</v>
      </c>
      <c r="K302" s="1"/>
      <c r="L302" s="1"/>
    </row>
    <row r="303" spans="1:12" s="4" customFormat="1" ht="14.25" customHeight="1" x14ac:dyDescent="0.2">
      <c r="A303" s="1"/>
      <c r="B303" s="266"/>
      <c r="C303" s="268" t="s">
        <v>125</v>
      </c>
      <c r="D303" s="19" t="s">
        <v>19</v>
      </c>
      <c r="E303" s="19"/>
      <c r="F303" s="20" t="s">
        <v>20</v>
      </c>
      <c r="G303" s="20" t="s">
        <v>20</v>
      </c>
      <c r="H303" s="20" t="s">
        <v>20</v>
      </c>
      <c r="I303" s="39">
        <v>3832290</v>
      </c>
      <c r="K303" s="1"/>
      <c r="L303" s="1"/>
    </row>
    <row r="304" spans="1:12" s="4" customFormat="1" ht="14.25" x14ac:dyDescent="0.2">
      <c r="A304" s="1"/>
      <c r="B304" s="266"/>
      <c r="C304" s="268"/>
      <c r="D304" s="19" t="s">
        <v>21</v>
      </c>
      <c r="E304" s="19"/>
      <c r="F304" s="20" t="s">
        <v>20</v>
      </c>
      <c r="G304" s="20" t="s">
        <v>20</v>
      </c>
      <c r="H304" s="20" t="s">
        <v>20</v>
      </c>
      <c r="I304" s="39">
        <v>9045803</v>
      </c>
      <c r="K304" s="1"/>
      <c r="L304" s="1"/>
    </row>
    <row r="305" spans="1:12" s="4" customFormat="1" ht="14.25" x14ac:dyDescent="0.2">
      <c r="A305" s="1"/>
      <c r="B305" s="266"/>
      <c r="C305" s="268"/>
      <c r="D305" s="19" t="s">
        <v>22</v>
      </c>
      <c r="E305" s="19"/>
      <c r="F305" s="20" t="s">
        <v>20</v>
      </c>
      <c r="G305" s="20" t="s">
        <v>20</v>
      </c>
      <c r="H305" s="20" t="s">
        <v>20</v>
      </c>
      <c r="I305" s="39">
        <v>10537474</v>
      </c>
      <c r="K305" s="1"/>
      <c r="L305" s="1"/>
    </row>
    <row r="306" spans="1:12" s="4" customFormat="1" ht="14.25" customHeight="1" x14ac:dyDescent="0.2">
      <c r="A306" s="1"/>
      <c r="B306" s="266"/>
      <c r="C306" s="268" t="s">
        <v>126</v>
      </c>
      <c r="D306" s="19" t="s">
        <v>19</v>
      </c>
      <c r="E306" s="19"/>
      <c r="F306" s="20" t="s">
        <v>20</v>
      </c>
      <c r="G306" s="20" t="s">
        <v>20</v>
      </c>
      <c r="H306" s="20" t="s">
        <v>20</v>
      </c>
      <c r="I306" s="39">
        <v>3832290</v>
      </c>
      <c r="K306" s="1"/>
      <c r="L306" s="1"/>
    </row>
    <row r="307" spans="1:12" s="4" customFormat="1" ht="14.25" x14ac:dyDescent="0.2">
      <c r="A307" s="1"/>
      <c r="B307" s="266"/>
      <c r="C307" s="268"/>
      <c r="D307" s="19" t="s">
        <v>21</v>
      </c>
      <c r="E307" s="19"/>
      <c r="F307" s="20" t="s">
        <v>20</v>
      </c>
      <c r="G307" s="20" t="s">
        <v>20</v>
      </c>
      <c r="H307" s="20" t="s">
        <v>20</v>
      </c>
      <c r="I307" s="39">
        <v>9045803</v>
      </c>
      <c r="K307" s="1"/>
      <c r="L307" s="1"/>
    </row>
    <row r="308" spans="1:12" s="4" customFormat="1" ht="14.25" x14ac:dyDescent="0.2">
      <c r="A308" s="1"/>
      <c r="B308" s="266"/>
      <c r="C308" s="268"/>
      <c r="D308" s="19" t="s">
        <v>22</v>
      </c>
      <c r="E308" s="19"/>
      <c r="F308" s="20" t="s">
        <v>20</v>
      </c>
      <c r="G308" s="20" t="s">
        <v>20</v>
      </c>
      <c r="H308" s="20" t="s">
        <v>20</v>
      </c>
      <c r="I308" s="39">
        <v>12504923</v>
      </c>
      <c r="K308" s="1"/>
      <c r="L308" s="1"/>
    </row>
    <row r="309" spans="1:12" s="4" customFormat="1" ht="14.25" customHeight="1" x14ac:dyDescent="0.2">
      <c r="A309" s="1"/>
      <c r="B309" s="266"/>
      <c r="C309" s="268" t="s">
        <v>127</v>
      </c>
      <c r="D309" s="19" t="s">
        <v>19</v>
      </c>
      <c r="E309" s="19"/>
      <c r="F309" s="20" t="s">
        <v>20</v>
      </c>
      <c r="G309" s="20" t="s">
        <v>20</v>
      </c>
      <c r="H309" s="20" t="s">
        <v>20</v>
      </c>
      <c r="I309" s="39">
        <v>3832290</v>
      </c>
      <c r="K309" s="1"/>
      <c r="L309" s="1"/>
    </row>
    <row r="310" spans="1:12" s="4" customFormat="1" ht="14.25" x14ac:dyDescent="0.2">
      <c r="A310" s="1"/>
      <c r="B310" s="266"/>
      <c r="C310" s="268"/>
      <c r="D310" s="19" t="s">
        <v>21</v>
      </c>
      <c r="E310" s="19"/>
      <c r="F310" s="20" t="s">
        <v>20</v>
      </c>
      <c r="G310" s="20" t="s">
        <v>20</v>
      </c>
      <c r="H310" s="20" t="s">
        <v>20</v>
      </c>
      <c r="I310" s="39">
        <v>9045803</v>
      </c>
      <c r="K310" s="1"/>
      <c r="L310" s="1"/>
    </row>
    <row r="311" spans="1:12" s="4" customFormat="1" ht="14.25" x14ac:dyDescent="0.2">
      <c r="A311" s="1"/>
      <c r="B311" s="266"/>
      <c r="C311" s="268"/>
      <c r="D311" s="19" t="s">
        <v>22</v>
      </c>
      <c r="E311" s="19"/>
      <c r="F311" s="20" t="s">
        <v>20</v>
      </c>
      <c r="G311" s="20" t="s">
        <v>20</v>
      </c>
      <c r="H311" s="20" t="s">
        <v>20</v>
      </c>
      <c r="I311" s="39">
        <v>10931459</v>
      </c>
      <c r="K311" s="1"/>
      <c r="L311" s="1"/>
    </row>
    <row r="312" spans="1:12" s="4" customFormat="1" ht="14.25" customHeight="1" x14ac:dyDescent="0.2">
      <c r="A312" s="1"/>
      <c r="B312" s="266"/>
      <c r="C312" s="268" t="s">
        <v>128</v>
      </c>
      <c r="D312" s="19" t="s">
        <v>19</v>
      </c>
      <c r="E312" s="19"/>
      <c r="F312" s="20" t="s">
        <v>20</v>
      </c>
      <c r="G312" s="20" t="s">
        <v>20</v>
      </c>
      <c r="H312" s="20" t="s">
        <v>20</v>
      </c>
      <c r="I312" s="39">
        <v>3832290</v>
      </c>
      <c r="K312" s="1"/>
      <c r="L312" s="1"/>
    </row>
    <row r="313" spans="1:12" s="4" customFormat="1" ht="14.25" x14ac:dyDescent="0.2">
      <c r="A313" s="1"/>
      <c r="B313" s="266"/>
      <c r="C313" s="268"/>
      <c r="D313" s="19" t="s">
        <v>21</v>
      </c>
      <c r="E313" s="19"/>
      <c r="F313" s="20" t="s">
        <v>20</v>
      </c>
      <c r="G313" s="20" t="s">
        <v>20</v>
      </c>
      <c r="H313" s="20" t="s">
        <v>20</v>
      </c>
      <c r="I313" s="39">
        <v>9045803</v>
      </c>
      <c r="K313" s="1"/>
      <c r="L313" s="1"/>
    </row>
    <row r="314" spans="1:12" s="4" customFormat="1" ht="14.25" x14ac:dyDescent="0.2">
      <c r="A314" s="1"/>
      <c r="B314" s="266"/>
      <c r="C314" s="268"/>
      <c r="D314" s="19" t="s">
        <v>22</v>
      </c>
      <c r="E314" s="19"/>
      <c r="F314" s="20" t="s">
        <v>20</v>
      </c>
      <c r="G314" s="20" t="s">
        <v>20</v>
      </c>
      <c r="H314" s="20" t="s">
        <v>20</v>
      </c>
      <c r="I314" s="39">
        <v>13307753</v>
      </c>
      <c r="K314" s="1"/>
      <c r="L314" s="1"/>
    </row>
    <row r="315" spans="1:12" s="4" customFormat="1" ht="14.25" customHeight="1" x14ac:dyDescent="0.2">
      <c r="A315" s="1"/>
      <c r="B315" s="266"/>
      <c r="C315" s="268" t="s">
        <v>129</v>
      </c>
      <c r="D315" s="19" t="s">
        <v>19</v>
      </c>
      <c r="E315" s="19"/>
      <c r="F315" s="20" t="s">
        <v>20</v>
      </c>
      <c r="G315" s="20" t="s">
        <v>20</v>
      </c>
      <c r="H315" s="20" t="s">
        <v>20</v>
      </c>
      <c r="I315" s="39">
        <v>3832290</v>
      </c>
      <c r="K315" s="1"/>
      <c r="L315" s="1"/>
    </row>
    <row r="316" spans="1:12" s="4" customFormat="1" ht="14.25" x14ac:dyDescent="0.2">
      <c r="A316" s="1"/>
      <c r="B316" s="266"/>
      <c r="C316" s="268"/>
      <c r="D316" s="19" t="s">
        <v>21</v>
      </c>
      <c r="E316" s="19"/>
      <c r="F316" s="20" t="s">
        <v>20</v>
      </c>
      <c r="G316" s="20" t="s">
        <v>20</v>
      </c>
      <c r="H316" s="20" t="s">
        <v>20</v>
      </c>
      <c r="I316" s="39">
        <v>9045803</v>
      </c>
      <c r="K316" s="1"/>
      <c r="L316" s="1"/>
    </row>
    <row r="317" spans="1:12" s="4" customFormat="1" ht="14.25" x14ac:dyDescent="0.2">
      <c r="A317" s="1"/>
      <c r="B317" s="266"/>
      <c r="C317" s="268"/>
      <c r="D317" s="19" t="s">
        <v>22</v>
      </c>
      <c r="E317" s="19"/>
      <c r="F317" s="20" t="s">
        <v>20</v>
      </c>
      <c r="G317" s="20" t="s">
        <v>20</v>
      </c>
      <c r="H317" s="20" t="s">
        <v>20</v>
      </c>
      <c r="I317" s="39">
        <v>11441343</v>
      </c>
      <c r="K317" s="1"/>
      <c r="L317" s="1"/>
    </row>
    <row r="318" spans="1:12" s="4" customFormat="1" ht="14.25" customHeight="1" x14ac:dyDescent="0.2">
      <c r="A318" s="1"/>
      <c r="B318" s="266"/>
      <c r="C318" s="268" t="s">
        <v>130</v>
      </c>
      <c r="D318" s="19" t="s">
        <v>19</v>
      </c>
      <c r="E318" s="19"/>
      <c r="F318" s="20" t="s">
        <v>20</v>
      </c>
      <c r="G318" s="20" t="s">
        <v>20</v>
      </c>
      <c r="H318" s="20" t="s">
        <v>20</v>
      </c>
      <c r="I318" s="39">
        <v>3832290</v>
      </c>
      <c r="K318" s="1"/>
      <c r="L318" s="1"/>
    </row>
    <row r="319" spans="1:12" s="4" customFormat="1" ht="14.25" x14ac:dyDescent="0.2">
      <c r="A319" s="1"/>
      <c r="B319" s="266"/>
      <c r="C319" s="268"/>
      <c r="D319" s="19" t="s">
        <v>21</v>
      </c>
      <c r="E319" s="19"/>
      <c r="F319" s="20" t="s">
        <v>20</v>
      </c>
      <c r="G319" s="20" t="s">
        <v>20</v>
      </c>
      <c r="H319" s="20" t="s">
        <v>20</v>
      </c>
      <c r="I319" s="39">
        <v>9045803</v>
      </c>
      <c r="K319" s="1"/>
      <c r="L319" s="1"/>
    </row>
    <row r="320" spans="1:12" s="4" customFormat="1" ht="14.25" x14ac:dyDescent="0.2">
      <c r="A320" s="1"/>
      <c r="B320" s="266"/>
      <c r="C320" s="268"/>
      <c r="D320" s="19" t="s">
        <v>22</v>
      </c>
      <c r="E320" s="19"/>
      <c r="F320" s="20" t="s">
        <v>20</v>
      </c>
      <c r="G320" s="20" t="s">
        <v>20</v>
      </c>
      <c r="H320" s="20" t="s">
        <v>20</v>
      </c>
      <c r="I320" s="39">
        <v>13873394</v>
      </c>
      <c r="K320" s="1"/>
      <c r="L320" s="1"/>
    </row>
    <row r="321" spans="1:12" s="4" customFormat="1" ht="14.25" customHeight="1" x14ac:dyDescent="0.2">
      <c r="A321" s="1"/>
      <c r="B321" s="266"/>
      <c r="C321" s="268" t="s">
        <v>131</v>
      </c>
      <c r="D321" s="19" t="s">
        <v>19</v>
      </c>
      <c r="E321" s="19"/>
      <c r="F321" s="20" t="s">
        <v>20</v>
      </c>
      <c r="G321" s="20" t="s">
        <v>20</v>
      </c>
      <c r="H321" s="20" t="s">
        <v>20</v>
      </c>
      <c r="I321" s="39">
        <v>3832290</v>
      </c>
      <c r="K321" s="1"/>
      <c r="L321" s="1"/>
    </row>
    <row r="322" spans="1:12" s="4" customFormat="1" ht="14.25" x14ac:dyDescent="0.2">
      <c r="A322" s="1"/>
      <c r="B322" s="266"/>
      <c r="C322" s="268"/>
      <c r="D322" s="19" t="s">
        <v>21</v>
      </c>
      <c r="E322" s="19"/>
      <c r="F322" s="20" t="s">
        <v>20</v>
      </c>
      <c r="G322" s="20" t="s">
        <v>20</v>
      </c>
      <c r="H322" s="20" t="s">
        <v>20</v>
      </c>
      <c r="I322" s="39">
        <v>9045803</v>
      </c>
      <c r="K322" s="1"/>
      <c r="L322" s="1"/>
    </row>
    <row r="323" spans="1:12" s="4" customFormat="1" ht="14.25" x14ac:dyDescent="0.2">
      <c r="A323" s="1"/>
      <c r="B323" s="266"/>
      <c r="C323" s="268"/>
      <c r="D323" s="19" t="s">
        <v>22</v>
      </c>
      <c r="E323" s="19"/>
      <c r="F323" s="20" t="s">
        <v>20</v>
      </c>
      <c r="G323" s="20" t="s">
        <v>20</v>
      </c>
      <c r="H323" s="20" t="s">
        <v>20</v>
      </c>
      <c r="I323" s="39">
        <v>11080913</v>
      </c>
      <c r="K323" s="1"/>
      <c r="L323" s="1"/>
    </row>
    <row r="324" spans="1:12" s="4" customFormat="1" ht="14.25" customHeight="1" x14ac:dyDescent="0.2">
      <c r="A324" s="1"/>
      <c r="B324" s="266"/>
      <c r="C324" s="268" t="s">
        <v>132</v>
      </c>
      <c r="D324" s="19" t="s">
        <v>19</v>
      </c>
      <c r="E324" s="19"/>
      <c r="F324" s="20" t="s">
        <v>20</v>
      </c>
      <c r="G324" s="20" t="s">
        <v>20</v>
      </c>
      <c r="H324" s="20" t="s">
        <v>20</v>
      </c>
      <c r="I324" s="39">
        <v>3832290</v>
      </c>
      <c r="K324" s="1"/>
      <c r="L324" s="1"/>
    </row>
    <row r="325" spans="1:12" s="4" customFormat="1" ht="14.25" x14ac:dyDescent="0.2">
      <c r="A325" s="1"/>
      <c r="B325" s="266"/>
      <c r="C325" s="268"/>
      <c r="D325" s="19" t="s">
        <v>21</v>
      </c>
      <c r="E325" s="19"/>
      <c r="F325" s="20" t="s">
        <v>20</v>
      </c>
      <c r="G325" s="20" t="s">
        <v>20</v>
      </c>
      <c r="H325" s="20" t="s">
        <v>20</v>
      </c>
      <c r="I325" s="39">
        <v>9045803</v>
      </c>
      <c r="K325" s="1"/>
      <c r="L325" s="1"/>
    </row>
    <row r="326" spans="1:12" s="4" customFormat="1" ht="14.25" x14ac:dyDescent="0.2">
      <c r="A326" s="1"/>
      <c r="B326" s="266"/>
      <c r="C326" s="268"/>
      <c r="D326" s="19" t="s">
        <v>22</v>
      </c>
      <c r="E326" s="19"/>
      <c r="F326" s="20" t="s">
        <v>20</v>
      </c>
      <c r="G326" s="20" t="s">
        <v>20</v>
      </c>
      <c r="H326" s="20" t="s">
        <v>20</v>
      </c>
      <c r="I326" s="39">
        <v>11430338</v>
      </c>
      <c r="K326" s="1"/>
      <c r="L326" s="1"/>
    </row>
    <row r="327" spans="1:12" s="4" customFormat="1" ht="14.25" customHeight="1" x14ac:dyDescent="0.2">
      <c r="A327" s="1"/>
      <c r="B327" s="266"/>
      <c r="C327" s="268" t="s">
        <v>133</v>
      </c>
      <c r="D327" s="19" t="s">
        <v>19</v>
      </c>
      <c r="E327" s="19"/>
      <c r="F327" s="20" t="s">
        <v>20</v>
      </c>
      <c r="G327" s="20" t="s">
        <v>20</v>
      </c>
      <c r="H327" s="20" t="s">
        <v>20</v>
      </c>
      <c r="I327" s="39">
        <v>3832290</v>
      </c>
      <c r="K327" s="1"/>
      <c r="L327" s="1"/>
    </row>
    <row r="328" spans="1:12" s="4" customFormat="1" ht="14.25" x14ac:dyDescent="0.2">
      <c r="A328" s="1"/>
      <c r="B328" s="266"/>
      <c r="C328" s="268"/>
      <c r="D328" s="19" t="s">
        <v>21</v>
      </c>
      <c r="E328" s="19"/>
      <c r="F328" s="20" t="s">
        <v>20</v>
      </c>
      <c r="G328" s="20" t="s">
        <v>20</v>
      </c>
      <c r="H328" s="20" t="s">
        <v>20</v>
      </c>
      <c r="I328" s="39">
        <v>9045803</v>
      </c>
      <c r="K328" s="1"/>
      <c r="L328" s="1"/>
    </row>
    <row r="329" spans="1:12" s="4" customFormat="1" thickBot="1" x14ac:dyDescent="0.25">
      <c r="A329" s="1"/>
      <c r="B329" s="267"/>
      <c r="C329" s="269"/>
      <c r="D329" s="49" t="s">
        <v>22</v>
      </c>
      <c r="E329" s="49"/>
      <c r="F329" s="50" t="s">
        <v>20</v>
      </c>
      <c r="G329" s="50" t="s">
        <v>20</v>
      </c>
      <c r="H329" s="50" t="s">
        <v>20</v>
      </c>
      <c r="I329" s="51">
        <v>13974023</v>
      </c>
      <c r="K329" s="1"/>
      <c r="L329" s="1"/>
    </row>
  </sheetData>
  <sheetProtection algorithmName="SHA-512" hashValue="nM2vHgt9bF2fZxTtoRB29coWA+Deo0de/r+bVudMGrEfMTl0nHAKjoL96j8Cv7nW1ycWE9Switz53audGFMTVw==" saltValue="CACYGprUpHE9lbfaDJre1w==" spinCount="100000" sheet="1" objects="1" scenarios="1"/>
  <mergeCells count="115">
    <mergeCell ref="F10:I10"/>
    <mergeCell ref="B12:B49"/>
    <mergeCell ref="C14:C16"/>
    <mergeCell ref="C17:C19"/>
    <mergeCell ref="C20:C22"/>
    <mergeCell ref="C23:C25"/>
    <mergeCell ref="C26:C28"/>
    <mergeCell ref="C29:C31"/>
    <mergeCell ref="C32:C34"/>
    <mergeCell ref="C35:C37"/>
    <mergeCell ref="C38:C40"/>
    <mergeCell ref="C41:C43"/>
    <mergeCell ref="C44:C46"/>
    <mergeCell ref="B10:B11"/>
    <mergeCell ref="C10:C11"/>
    <mergeCell ref="D10:D11"/>
    <mergeCell ref="B73:B95"/>
    <mergeCell ref="C75:C77"/>
    <mergeCell ref="C78:C80"/>
    <mergeCell ref="C81:C83"/>
    <mergeCell ref="C84:C86"/>
    <mergeCell ref="C87:C89"/>
    <mergeCell ref="C90:C92"/>
    <mergeCell ref="C93:C95"/>
    <mergeCell ref="C47:C49"/>
    <mergeCell ref="B50:B72"/>
    <mergeCell ref="C52:C54"/>
    <mergeCell ref="C55:C57"/>
    <mergeCell ref="C58:C60"/>
    <mergeCell ref="C61:C63"/>
    <mergeCell ref="C64:C66"/>
    <mergeCell ref="C67:C69"/>
    <mergeCell ref="C70:C72"/>
    <mergeCell ref="B96:B106"/>
    <mergeCell ref="C98:C100"/>
    <mergeCell ref="C101:C103"/>
    <mergeCell ref="C104:C106"/>
    <mergeCell ref="B107:B129"/>
    <mergeCell ref="C109:C111"/>
    <mergeCell ref="C112:C114"/>
    <mergeCell ref="C115:C117"/>
    <mergeCell ref="C118:C120"/>
    <mergeCell ref="C121:C123"/>
    <mergeCell ref="B144:B160"/>
    <mergeCell ref="C146:C148"/>
    <mergeCell ref="C149:C151"/>
    <mergeCell ref="C152:C154"/>
    <mergeCell ref="C155:C157"/>
    <mergeCell ref="C158:C160"/>
    <mergeCell ref="C124:C126"/>
    <mergeCell ref="C127:C129"/>
    <mergeCell ref="B130:B143"/>
    <mergeCell ref="C132:C134"/>
    <mergeCell ref="C135:C137"/>
    <mergeCell ref="C138:C140"/>
    <mergeCell ref="C141:C143"/>
    <mergeCell ref="B161:B174"/>
    <mergeCell ref="C163:C165"/>
    <mergeCell ref="C166:C168"/>
    <mergeCell ref="C169:C171"/>
    <mergeCell ref="C172:C174"/>
    <mergeCell ref="B175:B191"/>
    <mergeCell ref="C177:C179"/>
    <mergeCell ref="C180:C182"/>
    <mergeCell ref="C183:C185"/>
    <mergeCell ref="C186:C188"/>
    <mergeCell ref="B215:B231"/>
    <mergeCell ref="C217:C219"/>
    <mergeCell ref="C220:C222"/>
    <mergeCell ref="C223:C225"/>
    <mergeCell ref="C226:C228"/>
    <mergeCell ref="C229:C231"/>
    <mergeCell ref="C189:C191"/>
    <mergeCell ref="B192:B214"/>
    <mergeCell ref="C194:C196"/>
    <mergeCell ref="C197:C199"/>
    <mergeCell ref="C200:C202"/>
    <mergeCell ref="C203:C205"/>
    <mergeCell ref="C206:C208"/>
    <mergeCell ref="C209:C211"/>
    <mergeCell ref="C212:C214"/>
    <mergeCell ref="B232:B245"/>
    <mergeCell ref="C234:C236"/>
    <mergeCell ref="C237:C239"/>
    <mergeCell ref="C240:C242"/>
    <mergeCell ref="C243:C245"/>
    <mergeCell ref="B246:B265"/>
    <mergeCell ref="C248:C250"/>
    <mergeCell ref="C251:C253"/>
    <mergeCell ref="C254:C256"/>
    <mergeCell ref="C257:C259"/>
    <mergeCell ref="C260:C262"/>
    <mergeCell ref="C263:C265"/>
    <mergeCell ref="B266:B329"/>
    <mergeCell ref="C267:C269"/>
    <mergeCell ref="C270:C272"/>
    <mergeCell ref="C273:C275"/>
    <mergeCell ref="C276:C278"/>
    <mergeCell ref="C279:C281"/>
    <mergeCell ref="C282:C284"/>
    <mergeCell ref="C285:C287"/>
    <mergeCell ref="C324:C326"/>
    <mergeCell ref="C327:C329"/>
    <mergeCell ref="C306:C308"/>
    <mergeCell ref="C309:C311"/>
    <mergeCell ref="C312:C314"/>
    <mergeCell ref="C315:C317"/>
    <mergeCell ref="C318:C320"/>
    <mergeCell ref="C321:C323"/>
    <mergeCell ref="C288:C290"/>
    <mergeCell ref="C291:C293"/>
    <mergeCell ref="C294:C296"/>
    <mergeCell ref="C297:C299"/>
    <mergeCell ref="C300:C302"/>
    <mergeCell ref="C303:C305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7"/>
  <sheetViews>
    <sheetView workbookViewId="0">
      <selection activeCell="Q1" sqref="Q1"/>
    </sheetView>
  </sheetViews>
  <sheetFormatPr defaultRowHeight="14.25" x14ac:dyDescent="0.2"/>
  <sheetData>
    <row r="1" spans="1:16" x14ac:dyDescent="0.2">
      <c r="A1" s="214" t="s">
        <v>181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</row>
    <row r="2" spans="1:16" ht="15" thickBot="1" x14ac:dyDescent="0.25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1:16" x14ac:dyDescent="0.2">
      <c r="A3" s="215" t="s">
        <v>150</v>
      </c>
      <c r="B3" s="218" t="s">
        <v>182</v>
      </c>
      <c r="C3" s="221" t="s">
        <v>183</v>
      </c>
      <c r="D3" s="222"/>
      <c r="E3" s="223"/>
      <c r="F3" s="224" t="s">
        <v>184</v>
      </c>
      <c r="G3" s="225"/>
      <c r="H3" s="226"/>
      <c r="I3" s="227" t="s">
        <v>183</v>
      </c>
      <c r="J3" s="228"/>
      <c r="K3" s="228"/>
      <c r="L3" s="229"/>
      <c r="M3" s="221" t="s">
        <v>183</v>
      </c>
      <c r="N3" s="222"/>
      <c r="O3" s="222"/>
      <c r="P3" s="223"/>
    </row>
    <row r="4" spans="1:16" x14ac:dyDescent="0.2">
      <c r="A4" s="216"/>
      <c r="B4" s="219"/>
      <c r="C4" s="230" t="s">
        <v>153</v>
      </c>
      <c r="D4" s="233" t="s">
        <v>152</v>
      </c>
      <c r="E4" s="236" t="s">
        <v>151</v>
      </c>
      <c r="F4" s="230" t="s">
        <v>185</v>
      </c>
      <c r="G4" s="233" t="s">
        <v>186</v>
      </c>
      <c r="H4" s="236" t="s">
        <v>187</v>
      </c>
      <c r="I4" s="242" t="s">
        <v>188</v>
      </c>
      <c r="J4" s="243"/>
      <c r="K4" s="243"/>
      <c r="L4" s="244"/>
      <c r="M4" s="245" t="s">
        <v>189</v>
      </c>
      <c r="N4" s="246"/>
      <c r="O4" s="246"/>
      <c r="P4" s="247"/>
    </row>
    <row r="5" spans="1:16" ht="22.5" x14ac:dyDescent="0.2">
      <c r="A5" s="216"/>
      <c r="B5" s="219"/>
      <c r="C5" s="231"/>
      <c r="D5" s="234"/>
      <c r="E5" s="237"/>
      <c r="F5" s="239"/>
      <c r="G5" s="240"/>
      <c r="H5" s="241"/>
      <c r="I5" s="109" t="s">
        <v>136</v>
      </c>
      <c r="J5" s="110" t="s">
        <v>137</v>
      </c>
      <c r="K5" s="110" t="s">
        <v>138</v>
      </c>
      <c r="L5" s="111" t="s">
        <v>139</v>
      </c>
      <c r="M5" s="112" t="s">
        <v>190</v>
      </c>
      <c r="N5" s="113" t="s">
        <v>191</v>
      </c>
      <c r="O5" s="113" t="s">
        <v>192</v>
      </c>
      <c r="P5" s="114" t="s">
        <v>193</v>
      </c>
    </row>
    <row r="6" spans="1:16" ht="15" thickBot="1" x14ac:dyDescent="0.25">
      <c r="A6" s="217"/>
      <c r="B6" s="220"/>
      <c r="C6" s="232"/>
      <c r="D6" s="235"/>
      <c r="E6" s="238"/>
      <c r="F6" s="207" t="s">
        <v>152</v>
      </c>
      <c r="G6" s="208"/>
      <c r="H6" s="209"/>
      <c r="I6" s="210" t="s">
        <v>152</v>
      </c>
      <c r="J6" s="211"/>
      <c r="K6" s="211"/>
      <c r="L6" s="212"/>
      <c r="M6" s="207" t="s">
        <v>152</v>
      </c>
      <c r="N6" s="208"/>
      <c r="O6" s="208"/>
      <c r="P6" s="209"/>
    </row>
    <row r="7" spans="1:16" x14ac:dyDescent="0.2">
      <c r="A7" s="75" t="s">
        <v>163</v>
      </c>
      <c r="B7" s="115" t="s">
        <v>113</v>
      </c>
      <c r="C7" s="116">
        <v>68705</v>
      </c>
      <c r="D7" s="117">
        <v>71806</v>
      </c>
      <c r="E7" s="118">
        <v>143</v>
      </c>
      <c r="F7" s="119">
        <v>68981</v>
      </c>
      <c r="G7" s="120">
        <v>80172</v>
      </c>
      <c r="H7" s="121">
        <v>66620</v>
      </c>
      <c r="I7" s="55" t="s">
        <v>144</v>
      </c>
      <c r="J7" s="56" t="s">
        <v>144</v>
      </c>
      <c r="K7" s="56" t="s">
        <v>144</v>
      </c>
      <c r="L7" s="57">
        <v>71806</v>
      </c>
      <c r="M7" s="117">
        <v>94150</v>
      </c>
      <c r="N7" s="117">
        <v>77862</v>
      </c>
      <c r="O7" s="117">
        <v>68336</v>
      </c>
      <c r="P7" s="118">
        <v>45878</v>
      </c>
    </row>
    <row r="8" spans="1:16" x14ac:dyDescent="0.2">
      <c r="A8" s="75"/>
      <c r="B8" s="115" t="s">
        <v>164</v>
      </c>
      <c r="C8" s="116">
        <v>55597</v>
      </c>
      <c r="D8" s="117">
        <v>67830</v>
      </c>
      <c r="E8" s="118">
        <v>402</v>
      </c>
      <c r="F8" s="119">
        <v>67520</v>
      </c>
      <c r="G8" s="120">
        <v>64760</v>
      </c>
      <c r="H8" s="121">
        <v>72979</v>
      </c>
      <c r="I8" s="55" t="s">
        <v>144</v>
      </c>
      <c r="J8" s="56" t="s">
        <v>144</v>
      </c>
      <c r="K8" s="56" t="s">
        <v>144</v>
      </c>
      <c r="L8" s="58">
        <v>67830</v>
      </c>
      <c r="M8" s="117">
        <v>75588</v>
      </c>
      <c r="N8" s="117">
        <v>67777</v>
      </c>
      <c r="O8" s="117">
        <v>62088</v>
      </c>
      <c r="P8" s="118">
        <v>42257</v>
      </c>
    </row>
    <row r="9" spans="1:16" x14ac:dyDescent="0.2">
      <c r="A9" s="75"/>
      <c r="B9" s="115" t="s">
        <v>165</v>
      </c>
      <c r="C9" s="116">
        <v>45417</v>
      </c>
      <c r="D9" s="117">
        <v>54512</v>
      </c>
      <c r="E9" s="118">
        <v>1328</v>
      </c>
      <c r="F9" s="119">
        <v>51531</v>
      </c>
      <c r="G9" s="120">
        <v>53612</v>
      </c>
      <c r="H9" s="121">
        <v>60776</v>
      </c>
      <c r="I9" s="55" t="s">
        <v>144</v>
      </c>
      <c r="J9" s="56" t="s">
        <v>144</v>
      </c>
      <c r="K9" s="56" t="s">
        <v>144</v>
      </c>
      <c r="L9" s="58">
        <v>54512</v>
      </c>
      <c r="M9" s="120">
        <v>60370</v>
      </c>
      <c r="N9" s="120">
        <v>52494</v>
      </c>
      <c r="O9" s="117">
        <v>48252</v>
      </c>
      <c r="P9" s="121">
        <v>35648</v>
      </c>
    </row>
    <row r="10" spans="1:16" ht="15" thickBot="1" x14ac:dyDescent="0.25">
      <c r="A10" s="89" t="s">
        <v>166</v>
      </c>
      <c r="B10" s="122"/>
      <c r="C10" s="123">
        <v>49380</v>
      </c>
      <c r="D10" s="124">
        <v>58691</v>
      </c>
      <c r="E10" s="125">
        <v>1873</v>
      </c>
      <c r="F10" s="123">
        <v>57185</v>
      </c>
      <c r="G10" s="124">
        <v>57280</v>
      </c>
      <c r="H10" s="126">
        <v>63652</v>
      </c>
      <c r="I10" s="59" t="s">
        <v>144</v>
      </c>
      <c r="J10" s="60" t="s">
        <v>144</v>
      </c>
      <c r="K10" s="60" t="s">
        <v>144</v>
      </c>
      <c r="L10" s="61">
        <v>58691</v>
      </c>
      <c r="M10" s="124">
        <v>64586</v>
      </c>
      <c r="N10" s="124">
        <v>56778</v>
      </c>
      <c r="O10" s="124">
        <v>54662</v>
      </c>
      <c r="P10" s="126">
        <v>39187</v>
      </c>
    </row>
    <row r="11" spans="1:16" x14ac:dyDescent="0.2">
      <c r="A11" s="75" t="s">
        <v>15</v>
      </c>
      <c r="B11" s="127" t="s">
        <v>18</v>
      </c>
      <c r="C11" s="119">
        <v>19177</v>
      </c>
      <c r="D11" s="120">
        <v>23331</v>
      </c>
      <c r="E11" s="118">
        <v>101</v>
      </c>
      <c r="F11" s="119">
        <v>21345</v>
      </c>
      <c r="G11" s="120">
        <v>22942</v>
      </c>
      <c r="H11" s="121">
        <v>30247</v>
      </c>
      <c r="I11" s="55">
        <v>15378</v>
      </c>
      <c r="J11" s="56">
        <v>20664</v>
      </c>
      <c r="K11" s="56">
        <v>27542</v>
      </c>
      <c r="L11" s="58" t="s">
        <v>144</v>
      </c>
      <c r="M11" s="120">
        <v>27863</v>
      </c>
      <c r="N11" s="120">
        <v>19260</v>
      </c>
      <c r="O11" s="120">
        <v>11186</v>
      </c>
      <c r="P11" s="121" t="s">
        <v>20</v>
      </c>
    </row>
    <row r="12" spans="1:16" x14ac:dyDescent="0.2">
      <c r="A12" s="75"/>
      <c r="B12" s="128" t="s">
        <v>23</v>
      </c>
      <c r="C12" s="119">
        <v>21100</v>
      </c>
      <c r="D12" s="120">
        <v>27447</v>
      </c>
      <c r="E12" s="118">
        <v>177</v>
      </c>
      <c r="F12" s="119">
        <v>24221</v>
      </c>
      <c r="G12" s="120">
        <v>28798</v>
      </c>
      <c r="H12" s="121">
        <v>30714</v>
      </c>
      <c r="I12" s="55">
        <v>17991</v>
      </c>
      <c r="J12" s="56">
        <v>24912</v>
      </c>
      <c r="K12" s="56">
        <v>30984</v>
      </c>
      <c r="L12" s="58" t="s">
        <v>144</v>
      </c>
      <c r="M12" s="120">
        <v>31857</v>
      </c>
      <c r="N12" s="120">
        <v>22722</v>
      </c>
      <c r="O12" s="120">
        <v>15643</v>
      </c>
      <c r="P12" s="121">
        <v>16883</v>
      </c>
    </row>
    <row r="13" spans="1:16" x14ac:dyDescent="0.2">
      <c r="A13" s="75"/>
      <c r="B13" s="128" t="s">
        <v>24</v>
      </c>
      <c r="C13" s="119">
        <v>20171</v>
      </c>
      <c r="D13" s="120">
        <v>26481</v>
      </c>
      <c r="E13" s="118">
        <v>376</v>
      </c>
      <c r="F13" s="119">
        <v>24912</v>
      </c>
      <c r="G13" s="120">
        <v>26728</v>
      </c>
      <c r="H13" s="121">
        <v>30460</v>
      </c>
      <c r="I13" s="55">
        <v>13500</v>
      </c>
      <c r="J13" s="56">
        <v>23658</v>
      </c>
      <c r="K13" s="56">
        <v>23319</v>
      </c>
      <c r="L13" s="58">
        <v>27463</v>
      </c>
      <c r="M13" s="120">
        <v>28624</v>
      </c>
      <c r="N13" s="120">
        <v>23861</v>
      </c>
      <c r="O13" s="120">
        <v>20064</v>
      </c>
      <c r="P13" s="121">
        <v>17921</v>
      </c>
    </row>
    <row r="14" spans="1:16" x14ac:dyDescent="0.2">
      <c r="A14" s="75"/>
      <c r="B14" s="128" t="s">
        <v>25</v>
      </c>
      <c r="C14" s="119">
        <v>14464</v>
      </c>
      <c r="D14" s="120">
        <v>20763</v>
      </c>
      <c r="E14" s="118">
        <v>121</v>
      </c>
      <c r="F14" s="119">
        <v>20145</v>
      </c>
      <c r="G14" s="120">
        <v>20256</v>
      </c>
      <c r="H14" s="121">
        <v>22932</v>
      </c>
      <c r="I14" s="55">
        <v>10225</v>
      </c>
      <c r="J14" s="56">
        <v>19222</v>
      </c>
      <c r="K14" s="56">
        <v>23801</v>
      </c>
      <c r="L14" s="58" t="s">
        <v>144</v>
      </c>
      <c r="M14" s="120">
        <v>25719</v>
      </c>
      <c r="N14" s="120">
        <v>19342</v>
      </c>
      <c r="O14" s="120">
        <v>12776</v>
      </c>
      <c r="P14" s="121">
        <v>9673</v>
      </c>
    </row>
    <row r="15" spans="1:16" x14ac:dyDescent="0.2">
      <c r="A15" s="75"/>
      <c r="B15" s="128" t="s">
        <v>26</v>
      </c>
      <c r="C15" s="119">
        <v>14776</v>
      </c>
      <c r="D15" s="120">
        <v>17868</v>
      </c>
      <c r="E15" s="118">
        <v>78</v>
      </c>
      <c r="F15" s="119">
        <v>16584</v>
      </c>
      <c r="G15" s="120">
        <v>16050</v>
      </c>
      <c r="H15" s="121">
        <v>23779</v>
      </c>
      <c r="I15" s="55">
        <v>11723</v>
      </c>
      <c r="J15" s="56">
        <v>13092</v>
      </c>
      <c r="K15" s="56">
        <v>18929</v>
      </c>
      <c r="L15" s="58" t="s">
        <v>144</v>
      </c>
      <c r="M15" s="120">
        <v>22083</v>
      </c>
      <c r="N15" s="120">
        <v>17414</v>
      </c>
      <c r="O15" s="120">
        <v>13177</v>
      </c>
      <c r="P15" s="121">
        <v>7808</v>
      </c>
    </row>
    <row r="16" spans="1:16" x14ac:dyDescent="0.2">
      <c r="A16" s="75"/>
      <c r="B16" s="128" t="s">
        <v>27</v>
      </c>
      <c r="C16" s="119">
        <v>13962</v>
      </c>
      <c r="D16" s="120">
        <v>21201</v>
      </c>
      <c r="E16" s="118">
        <v>44</v>
      </c>
      <c r="F16" s="119">
        <v>21688</v>
      </c>
      <c r="G16" s="120">
        <v>23608</v>
      </c>
      <c r="H16" s="121">
        <v>11050</v>
      </c>
      <c r="I16" s="55">
        <v>15076</v>
      </c>
      <c r="J16" s="56">
        <v>17297</v>
      </c>
      <c r="K16" s="56">
        <v>23554</v>
      </c>
      <c r="L16" s="58" t="s">
        <v>144</v>
      </c>
      <c r="M16" s="120">
        <v>23731</v>
      </c>
      <c r="N16" s="120">
        <v>21046</v>
      </c>
      <c r="O16" s="120">
        <v>9739</v>
      </c>
      <c r="P16" s="121" t="s">
        <v>54</v>
      </c>
    </row>
    <row r="17" spans="1:16" x14ac:dyDescent="0.2">
      <c r="A17" s="75"/>
      <c r="B17" s="128" t="s">
        <v>29</v>
      </c>
      <c r="C17" s="119">
        <v>22781</v>
      </c>
      <c r="D17" s="120">
        <v>30203</v>
      </c>
      <c r="E17" s="118">
        <v>359</v>
      </c>
      <c r="F17" s="119">
        <v>25910</v>
      </c>
      <c r="G17" s="120">
        <v>30981</v>
      </c>
      <c r="H17" s="121">
        <v>34619</v>
      </c>
      <c r="I17" s="55">
        <v>20818</v>
      </c>
      <c r="J17" s="56">
        <v>24912</v>
      </c>
      <c r="K17" s="56">
        <v>32564</v>
      </c>
      <c r="L17" s="58" t="s">
        <v>144</v>
      </c>
      <c r="M17" s="120">
        <v>32889</v>
      </c>
      <c r="N17" s="120">
        <v>28952</v>
      </c>
      <c r="O17" s="120">
        <v>21125</v>
      </c>
      <c r="P17" s="121">
        <v>11373</v>
      </c>
    </row>
    <row r="18" spans="1:16" x14ac:dyDescent="0.2">
      <c r="A18" s="75"/>
      <c r="B18" s="128" t="s">
        <v>30</v>
      </c>
      <c r="C18" s="119">
        <v>17754</v>
      </c>
      <c r="D18" s="120">
        <v>25485</v>
      </c>
      <c r="E18" s="118">
        <v>163</v>
      </c>
      <c r="F18" s="119">
        <v>21949</v>
      </c>
      <c r="G18" s="120">
        <v>27399</v>
      </c>
      <c r="H18" s="121">
        <v>26566</v>
      </c>
      <c r="I18" s="55">
        <v>13195</v>
      </c>
      <c r="J18" s="56">
        <v>27619</v>
      </c>
      <c r="K18" s="56">
        <v>26859</v>
      </c>
      <c r="L18" s="58" t="s">
        <v>144</v>
      </c>
      <c r="M18" s="120">
        <v>28007</v>
      </c>
      <c r="N18" s="120">
        <v>25247</v>
      </c>
      <c r="O18" s="120">
        <v>17577</v>
      </c>
      <c r="P18" s="121">
        <v>15717</v>
      </c>
    </row>
    <row r="19" spans="1:16" x14ac:dyDescent="0.2">
      <c r="A19" s="75"/>
      <c r="B19" s="128" t="s">
        <v>31</v>
      </c>
      <c r="C19" s="119">
        <v>29314</v>
      </c>
      <c r="D19" s="120">
        <v>31860</v>
      </c>
      <c r="E19" s="118">
        <v>64</v>
      </c>
      <c r="F19" s="119">
        <v>29085</v>
      </c>
      <c r="G19" s="120">
        <v>31686</v>
      </c>
      <c r="H19" s="121">
        <v>36625</v>
      </c>
      <c r="I19" s="55">
        <v>29560</v>
      </c>
      <c r="J19" s="56">
        <v>31264</v>
      </c>
      <c r="K19" s="56">
        <v>33434</v>
      </c>
      <c r="L19" s="58" t="s">
        <v>144</v>
      </c>
      <c r="M19" s="120">
        <v>34412</v>
      </c>
      <c r="N19" s="120">
        <v>28451</v>
      </c>
      <c r="O19" s="120">
        <v>24669</v>
      </c>
      <c r="P19" s="121" t="s">
        <v>54</v>
      </c>
    </row>
    <row r="20" spans="1:16" x14ac:dyDescent="0.2">
      <c r="A20" s="75"/>
      <c r="B20" s="128" t="s">
        <v>32</v>
      </c>
      <c r="C20" s="119">
        <v>32337</v>
      </c>
      <c r="D20" s="120">
        <v>30995</v>
      </c>
      <c r="E20" s="118">
        <v>23</v>
      </c>
      <c r="F20" s="119">
        <v>30686</v>
      </c>
      <c r="G20" s="120">
        <v>28322</v>
      </c>
      <c r="H20" s="121">
        <v>39357</v>
      </c>
      <c r="I20" s="55">
        <v>29715</v>
      </c>
      <c r="J20" s="56">
        <v>31677</v>
      </c>
      <c r="K20" s="56" t="s">
        <v>144</v>
      </c>
      <c r="L20" s="58" t="s">
        <v>144</v>
      </c>
      <c r="M20" s="120">
        <v>31744</v>
      </c>
      <c r="N20" s="120">
        <v>30084</v>
      </c>
      <c r="O20" s="120" t="s">
        <v>54</v>
      </c>
      <c r="P20" s="121" t="s">
        <v>20</v>
      </c>
    </row>
    <row r="21" spans="1:16" x14ac:dyDescent="0.2">
      <c r="A21" s="75"/>
      <c r="B21" s="128" t="s">
        <v>33</v>
      </c>
      <c r="C21" s="119">
        <v>14024</v>
      </c>
      <c r="D21" s="120">
        <v>18240</v>
      </c>
      <c r="E21" s="118">
        <v>224</v>
      </c>
      <c r="F21" s="119">
        <v>15653</v>
      </c>
      <c r="G21" s="120">
        <v>19650</v>
      </c>
      <c r="H21" s="121">
        <v>21795</v>
      </c>
      <c r="I21" s="55">
        <v>9570</v>
      </c>
      <c r="J21" s="56">
        <v>19111</v>
      </c>
      <c r="K21" s="56">
        <v>19301</v>
      </c>
      <c r="L21" s="58" t="s">
        <v>144</v>
      </c>
      <c r="M21" s="120">
        <v>23366</v>
      </c>
      <c r="N21" s="120">
        <v>15765</v>
      </c>
      <c r="O21" s="120">
        <v>7855</v>
      </c>
      <c r="P21" s="121">
        <v>5804</v>
      </c>
    </row>
    <row r="22" spans="1:16" x14ac:dyDescent="0.2">
      <c r="A22" s="75"/>
      <c r="B22" s="128" t="s">
        <v>34</v>
      </c>
      <c r="C22" s="119">
        <v>15156</v>
      </c>
      <c r="D22" s="120">
        <v>18097</v>
      </c>
      <c r="E22" s="118">
        <v>34</v>
      </c>
      <c r="F22" s="119">
        <v>14082</v>
      </c>
      <c r="G22" s="120">
        <v>23915</v>
      </c>
      <c r="H22" s="121">
        <v>15167</v>
      </c>
      <c r="I22" s="55">
        <v>10472</v>
      </c>
      <c r="J22" s="56">
        <v>19376</v>
      </c>
      <c r="K22" s="56">
        <v>22401</v>
      </c>
      <c r="L22" s="58" t="s">
        <v>144</v>
      </c>
      <c r="M22" s="120">
        <v>24555</v>
      </c>
      <c r="N22" s="120">
        <v>14965</v>
      </c>
      <c r="O22" s="120">
        <v>7896</v>
      </c>
      <c r="P22" s="121" t="s">
        <v>20</v>
      </c>
    </row>
    <row r="23" spans="1:16" ht="15" thickBot="1" x14ac:dyDescent="0.25">
      <c r="A23" s="89" t="s">
        <v>167</v>
      </c>
      <c r="B23" s="129"/>
      <c r="C23" s="123">
        <v>19343</v>
      </c>
      <c r="D23" s="124">
        <v>25204</v>
      </c>
      <c r="E23" s="125">
        <v>1764</v>
      </c>
      <c r="F23" s="123">
        <v>22577</v>
      </c>
      <c r="G23" s="124">
        <v>25799</v>
      </c>
      <c r="H23" s="126">
        <v>29249</v>
      </c>
      <c r="I23" s="62">
        <v>15775</v>
      </c>
      <c r="J23" s="63">
        <v>23616</v>
      </c>
      <c r="K23" s="63">
        <v>26883</v>
      </c>
      <c r="L23" s="64">
        <v>27463</v>
      </c>
      <c r="M23" s="124">
        <v>29004</v>
      </c>
      <c r="N23" s="124">
        <v>22593</v>
      </c>
      <c r="O23" s="124">
        <v>15442</v>
      </c>
      <c r="P23" s="126">
        <v>12834</v>
      </c>
    </row>
    <row r="24" spans="1:16" x14ac:dyDescent="0.2">
      <c r="A24" s="75" t="s">
        <v>35</v>
      </c>
      <c r="B24" s="127" t="s">
        <v>36</v>
      </c>
      <c r="C24" s="119">
        <v>19779</v>
      </c>
      <c r="D24" s="120">
        <v>24983</v>
      </c>
      <c r="E24" s="118">
        <v>284</v>
      </c>
      <c r="F24" s="119">
        <v>23733</v>
      </c>
      <c r="G24" s="120">
        <v>26093</v>
      </c>
      <c r="H24" s="121">
        <v>27030</v>
      </c>
      <c r="I24" s="55">
        <v>12303</v>
      </c>
      <c r="J24" s="56">
        <v>17211</v>
      </c>
      <c r="K24" s="56" t="s">
        <v>144</v>
      </c>
      <c r="L24" s="58">
        <v>27191</v>
      </c>
      <c r="M24" s="120">
        <v>27109</v>
      </c>
      <c r="N24" s="120">
        <v>22118</v>
      </c>
      <c r="O24" s="120">
        <v>18621</v>
      </c>
      <c r="P24" s="121" t="s">
        <v>54</v>
      </c>
    </row>
    <row r="25" spans="1:16" x14ac:dyDescent="0.2">
      <c r="A25" s="75"/>
      <c r="B25" s="128" t="s">
        <v>37</v>
      </c>
      <c r="C25" s="119">
        <v>12807</v>
      </c>
      <c r="D25" s="120">
        <v>15883</v>
      </c>
      <c r="E25" s="118">
        <v>92</v>
      </c>
      <c r="F25" s="119">
        <v>15224</v>
      </c>
      <c r="G25" s="120">
        <v>15009</v>
      </c>
      <c r="H25" s="121">
        <v>18526</v>
      </c>
      <c r="I25" s="55">
        <v>11767</v>
      </c>
      <c r="J25" s="56">
        <v>14991</v>
      </c>
      <c r="K25" s="56">
        <v>18933</v>
      </c>
      <c r="L25" s="58" t="s">
        <v>144</v>
      </c>
      <c r="M25" s="120">
        <v>17229</v>
      </c>
      <c r="N25" s="120">
        <v>14233</v>
      </c>
      <c r="O25" s="120">
        <v>11741</v>
      </c>
      <c r="P25" s="121" t="s">
        <v>20</v>
      </c>
    </row>
    <row r="26" spans="1:16" x14ac:dyDescent="0.2">
      <c r="A26" s="75"/>
      <c r="B26" s="128" t="s">
        <v>38</v>
      </c>
      <c r="C26" s="119">
        <v>10406</v>
      </c>
      <c r="D26" s="120">
        <v>14265</v>
      </c>
      <c r="E26" s="118">
        <v>95</v>
      </c>
      <c r="F26" s="119">
        <v>11972</v>
      </c>
      <c r="G26" s="120">
        <v>15533</v>
      </c>
      <c r="H26" s="121">
        <v>15556</v>
      </c>
      <c r="I26" s="55">
        <v>6045</v>
      </c>
      <c r="J26" s="56">
        <v>13887</v>
      </c>
      <c r="K26" s="56">
        <v>16416</v>
      </c>
      <c r="L26" s="58" t="s">
        <v>144</v>
      </c>
      <c r="M26" s="120">
        <v>19613</v>
      </c>
      <c r="N26" s="120">
        <v>11455</v>
      </c>
      <c r="O26" s="120">
        <v>7215</v>
      </c>
      <c r="P26" s="121">
        <v>4599</v>
      </c>
    </row>
    <row r="27" spans="1:16" x14ac:dyDescent="0.2">
      <c r="A27" s="75"/>
      <c r="B27" s="128" t="s">
        <v>39</v>
      </c>
      <c r="C27" s="119">
        <v>13372</v>
      </c>
      <c r="D27" s="120">
        <v>17357</v>
      </c>
      <c r="E27" s="118">
        <v>182</v>
      </c>
      <c r="F27" s="119">
        <v>16496</v>
      </c>
      <c r="G27" s="120">
        <v>16754</v>
      </c>
      <c r="H27" s="121">
        <v>20688</v>
      </c>
      <c r="I27" s="55">
        <v>8338</v>
      </c>
      <c r="J27" s="56">
        <v>12127</v>
      </c>
      <c r="K27" s="56">
        <v>21488</v>
      </c>
      <c r="L27" s="58" t="s">
        <v>144</v>
      </c>
      <c r="M27" s="120">
        <v>21728</v>
      </c>
      <c r="N27" s="120">
        <v>14128</v>
      </c>
      <c r="O27" s="120">
        <v>11457</v>
      </c>
      <c r="P27" s="121" t="s">
        <v>54</v>
      </c>
    </row>
    <row r="28" spans="1:16" x14ac:dyDescent="0.2">
      <c r="A28" s="75"/>
      <c r="B28" s="128" t="s">
        <v>40</v>
      </c>
      <c r="C28" s="119">
        <v>9480</v>
      </c>
      <c r="D28" s="120">
        <v>12610</v>
      </c>
      <c r="E28" s="118">
        <v>71</v>
      </c>
      <c r="F28" s="119">
        <v>13792</v>
      </c>
      <c r="G28" s="120">
        <v>9293</v>
      </c>
      <c r="H28" s="121">
        <v>14850</v>
      </c>
      <c r="I28" s="55">
        <v>13648</v>
      </c>
      <c r="J28" s="56">
        <v>8265</v>
      </c>
      <c r="K28" s="56">
        <v>15536</v>
      </c>
      <c r="L28" s="58" t="s">
        <v>144</v>
      </c>
      <c r="M28" s="120">
        <v>20130</v>
      </c>
      <c r="N28" s="120">
        <v>10091</v>
      </c>
      <c r="O28" s="120">
        <v>6587</v>
      </c>
      <c r="P28" s="121" t="s">
        <v>54</v>
      </c>
    </row>
    <row r="29" spans="1:16" x14ac:dyDescent="0.2">
      <c r="A29" s="75"/>
      <c r="B29" s="128" t="s">
        <v>41</v>
      </c>
      <c r="C29" s="119">
        <v>11786</v>
      </c>
      <c r="D29" s="120">
        <v>14903</v>
      </c>
      <c r="E29" s="118">
        <v>168</v>
      </c>
      <c r="F29" s="119">
        <v>14697</v>
      </c>
      <c r="G29" s="120">
        <v>13513</v>
      </c>
      <c r="H29" s="121">
        <v>17103</v>
      </c>
      <c r="I29" s="55">
        <v>8933</v>
      </c>
      <c r="J29" s="56">
        <v>15554</v>
      </c>
      <c r="K29" s="56">
        <v>16735</v>
      </c>
      <c r="L29" s="58" t="s">
        <v>144</v>
      </c>
      <c r="M29" s="120">
        <v>17660</v>
      </c>
      <c r="N29" s="120">
        <v>13022</v>
      </c>
      <c r="O29" s="120">
        <v>6974</v>
      </c>
      <c r="P29" s="121" t="s">
        <v>20</v>
      </c>
    </row>
    <row r="30" spans="1:16" x14ac:dyDescent="0.2">
      <c r="A30" s="75"/>
      <c r="B30" s="128" t="s">
        <v>42</v>
      </c>
      <c r="C30" s="119">
        <v>12393</v>
      </c>
      <c r="D30" s="120">
        <v>15545</v>
      </c>
      <c r="E30" s="118">
        <v>261</v>
      </c>
      <c r="F30" s="119">
        <v>15135</v>
      </c>
      <c r="G30" s="120">
        <v>15841</v>
      </c>
      <c r="H30" s="121">
        <v>15865</v>
      </c>
      <c r="I30" s="55">
        <v>3458</v>
      </c>
      <c r="J30" s="56">
        <v>14262</v>
      </c>
      <c r="K30" s="56">
        <v>19587</v>
      </c>
      <c r="L30" s="58" t="s">
        <v>144</v>
      </c>
      <c r="M30" s="120">
        <v>19437</v>
      </c>
      <c r="N30" s="120">
        <v>11711</v>
      </c>
      <c r="O30" s="120">
        <v>7230</v>
      </c>
      <c r="P30" s="121" t="s">
        <v>54</v>
      </c>
    </row>
    <row r="31" spans="1:16" ht="15" thickBot="1" x14ac:dyDescent="0.25">
      <c r="A31" s="89" t="s">
        <v>168</v>
      </c>
      <c r="B31" s="129"/>
      <c r="C31" s="123">
        <v>13968</v>
      </c>
      <c r="D31" s="124">
        <v>17803</v>
      </c>
      <c r="E31" s="125">
        <v>1153</v>
      </c>
      <c r="F31" s="123">
        <v>17444</v>
      </c>
      <c r="G31" s="124">
        <v>17072</v>
      </c>
      <c r="H31" s="126">
        <v>19401</v>
      </c>
      <c r="I31" s="62">
        <v>9146</v>
      </c>
      <c r="J31" s="63">
        <v>14021</v>
      </c>
      <c r="K31" s="63">
        <v>18934</v>
      </c>
      <c r="L31" s="64">
        <v>27191</v>
      </c>
      <c r="M31" s="124">
        <v>21609</v>
      </c>
      <c r="N31" s="124">
        <v>14404</v>
      </c>
      <c r="O31" s="124">
        <v>10254</v>
      </c>
      <c r="P31" s="126">
        <v>4538</v>
      </c>
    </row>
    <row r="32" spans="1:16" x14ac:dyDescent="0.2">
      <c r="A32" s="75" t="s">
        <v>43</v>
      </c>
      <c r="B32" s="127" t="s">
        <v>44</v>
      </c>
      <c r="C32" s="119">
        <v>9256</v>
      </c>
      <c r="D32" s="120">
        <v>11559</v>
      </c>
      <c r="E32" s="118">
        <v>28</v>
      </c>
      <c r="F32" s="119">
        <v>12865</v>
      </c>
      <c r="G32" s="120">
        <v>11272</v>
      </c>
      <c r="H32" s="121">
        <v>9236</v>
      </c>
      <c r="I32" s="55">
        <v>7563</v>
      </c>
      <c r="J32" s="56">
        <v>11829</v>
      </c>
      <c r="K32" s="56">
        <v>13833</v>
      </c>
      <c r="L32" s="58" t="s">
        <v>144</v>
      </c>
      <c r="M32" s="120">
        <v>12997</v>
      </c>
      <c r="N32" s="120">
        <v>12326</v>
      </c>
      <c r="O32" s="120">
        <v>10813</v>
      </c>
      <c r="P32" s="121">
        <v>4671</v>
      </c>
    </row>
    <row r="33" spans="1:16" x14ac:dyDescent="0.2">
      <c r="A33" s="75"/>
      <c r="B33" s="128" t="s">
        <v>45</v>
      </c>
      <c r="C33" s="119">
        <v>12309</v>
      </c>
      <c r="D33" s="120">
        <v>15178</v>
      </c>
      <c r="E33" s="118">
        <v>109</v>
      </c>
      <c r="F33" s="119">
        <v>14000</v>
      </c>
      <c r="G33" s="120">
        <v>14511</v>
      </c>
      <c r="H33" s="121">
        <v>17532</v>
      </c>
      <c r="I33" s="55">
        <v>10349</v>
      </c>
      <c r="J33" s="56">
        <v>14441</v>
      </c>
      <c r="K33" s="56">
        <v>18429</v>
      </c>
      <c r="L33" s="58" t="s">
        <v>144</v>
      </c>
      <c r="M33" s="120">
        <v>19272</v>
      </c>
      <c r="N33" s="120">
        <v>13903</v>
      </c>
      <c r="O33" s="120">
        <v>11422</v>
      </c>
      <c r="P33" s="121">
        <v>4212</v>
      </c>
    </row>
    <row r="34" spans="1:16" x14ac:dyDescent="0.2">
      <c r="A34" s="75"/>
      <c r="B34" s="128" t="s">
        <v>46</v>
      </c>
      <c r="C34" s="119">
        <v>11664</v>
      </c>
      <c r="D34" s="120">
        <v>17855</v>
      </c>
      <c r="E34" s="118">
        <v>37</v>
      </c>
      <c r="F34" s="119">
        <v>18424</v>
      </c>
      <c r="G34" s="120">
        <v>16155</v>
      </c>
      <c r="H34" s="121">
        <v>17561</v>
      </c>
      <c r="I34" s="55" t="s">
        <v>54</v>
      </c>
      <c r="J34" s="56">
        <v>18583</v>
      </c>
      <c r="K34" s="56" t="s">
        <v>144</v>
      </c>
      <c r="L34" s="58" t="s">
        <v>144</v>
      </c>
      <c r="M34" s="120">
        <v>23168</v>
      </c>
      <c r="N34" s="120">
        <v>13967</v>
      </c>
      <c r="O34" s="120">
        <v>11452</v>
      </c>
      <c r="P34" s="121" t="s">
        <v>20</v>
      </c>
    </row>
    <row r="35" spans="1:16" x14ac:dyDescent="0.2">
      <c r="A35" s="75"/>
      <c r="B35" s="128" t="s">
        <v>47</v>
      </c>
      <c r="C35" s="119">
        <v>22341</v>
      </c>
      <c r="D35" s="120">
        <v>29061</v>
      </c>
      <c r="E35" s="118">
        <v>743</v>
      </c>
      <c r="F35" s="119">
        <v>27389</v>
      </c>
      <c r="G35" s="120">
        <v>29292</v>
      </c>
      <c r="H35" s="121">
        <v>33551</v>
      </c>
      <c r="I35" s="55">
        <v>21756</v>
      </c>
      <c r="J35" s="56">
        <v>17676</v>
      </c>
      <c r="K35" s="56" t="s">
        <v>144</v>
      </c>
      <c r="L35" s="58">
        <v>29255</v>
      </c>
      <c r="M35" s="120">
        <v>31726</v>
      </c>
      <c r="N35" s="120">
        <v>26697</v>
      </c>
      <c r="O35" s="120">
        <v>19775</v>
      </c>
      <c r="P35" s="121">
        <v>13954</v>
      </c>
    </row>
    <row r="36" spans="1:16" x14ac:dyDescent="0.2">
      <c r="A36" s="75"/>
      <c r="B36" s="128" t="s">
        <v>48</v>
      </c>
      <c r="C36" s="119">
        <v>12157</v>
      </c>
      <c r="D36" s="120">
        <v>18520</v>
      </c>
      <c r="E36" s="118">
        <v>108</v>
      </c>
      <c r="F36" s="119">
        <v>18397</v>
      </c>
      <c r="G36" s="120">
        <v>17755</v>
      </c>
      <c r="H36" s="121">
        <v>20140</v>
      </c>
      <c r="I36" s="55">
        <v>11391</v>
      </c>
      <c r="J36" s="56">
        <v>20449</v>
      </c>
      <c r="K36" s="56" t="s">
        <v>144</v>
      </c>
      <c r="L36" s="58" t="s">
        <v>144</v>
      </c>
      <c r="M36" s="120">
        <v>23031</v>
      </c>
      <c r="N36" s="120">
        <v>14324</v>
      </c>
      <c r="O36" s="120">
        <v>9651</v>
      </c>
      <c r="P36" s="121" t="s">
        <v>54</v>
      </c>
    </row>
    <row r="37" spans="1:16" x14ac:dyDescent="0.2">
      <c r="A37" s="75"/>
      <c r="B37" s="128" t="s">
        <v>49</v>
      </c>
      <c r="C37" s="119">
        <v>12725</v>
      </c>
      <c r="D37" s="120">
        <v>17253</v>
      </c>
      <c r="E37" s="118">
        <v>29</v>
      </c>
      <c r="F37" s="119">
        <v>15248</v>
      </c>
      <c r="G37" s="120">
        <v>14782</v>
      </c>
      <c r="H37" s="121">
        <v>21483</v>
      </c>
      <c r="I37" s="55">
        <v>10421</v>
      </c>
      <c r="J37" s="56">
        <v>18420</v>
      </c>
      <c r="K37" s="56">
        <v>18317</v>
      </c>
      <c r="L37" s="58" t="s">
        <v>144</v>
      </c>
      <c r="M37" s="120">
        <v>21296</v>
      </c>
      <c r="N37" s="120">
        <v>15461</v>
      </c>
      <c r="O37" s="120">
        <v>12245</v>
      </c>
      <c r="P37" s="121" t="s">
        <v>54</v>
      </c>
    </row>
    <row r="38" spans="1:16" x14ac:dyDescent="0.2">
      <c r="A38" s="75"/>
      <c r="B38" s="128" t="s">
        <v>50</v>
      </c>
      <c r="C38" s="119">
        <v>11411</v>
      </c>
      <c r="D38" s="120">
        <v>15856</v>
      </c>
      <c r="E38" s="118">
        <v>276</v>
      </c>
      <c r="F38" s="119">
        <v>14388</v>
      </c>
      <c r="G38" s="120">
        <v>16136</v>
      </c>
      <c r="H38" s="121">
        <v>19659</v>
      </c>
      <c r="I38" s="55">
        <v>8280</v>
      </c>
      <c r="J38" s="56">
        <v>16145</v>
      </c>
      <c r="K38" s="56">
        <v>19084</v>
      </c>
      <c r="L38" s="58" t="s">
        <v>144</v>
      </c>
      <c r="M38" s="120">
        <v>18401</v>
      </c>
      <c r="N38" s="120">
        <v>14903</v>
      </c>
      <c r="O38" s="120">
        <v>8561</v>
      </c>
      <c r="P38" s="121">
        <v>4802</v>
      </c>
    </row>
    <row r="39" spans="1:16" ht="15" thickBot="1" x14ac:dyDescent="0.25">
      <c r="A39" s="89" t="s">
        <v>169</v>
      </c>
      <c r="B39" s="122"/>
      <c r="C39" s="123">
        <v>17642</v>
      </c>
      <c r="D39" s="124">
        <v>23389</v>
      </c>
      <c r="E39" s="125">
        <v>1330</v>
      </c>
      <c r="F39" s="123">
        <v>22465</v>
      </c>
      <c r="G39" s="124">
        <v>22888</v>
      </c>
      <c r="H39" s="126">
        <v>26534</v>
      </c>
      <c r="I39" s="62">
        <v>10633</v>
      </c>
      <c r="J39" s="63">
        <v>17511</v>
      </c>
      <c r="K39" s="63">
        <v>18584</v>
      </c>
      <c r="L39" s="64">
        <v>29255</v>
      </c>
      <c r="M39" s="124">
        <v>26988</v>
      </c>
      <c r="N39" s="124">
        <v>20756</v>
      </c>
      <c r="O39" s="124">
        <v>15629</v>
      </c>
      <c r="P39" s="126">
        <v>5650</v>
      </c>
    </row>
    <row r="40" spans="1:16" x14ac:dyDescent="0.2">
      <c r="A40" s="130"/>
      <c r="B40" s="130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</row>
    <row r="41" spans="1:16" x14ac:dyDescent="0.2">
      <c r="A41" s="213" t="s">
        <v>181</v>
      </c>
      <c r="B41" s="213"/>
      <c r="C41" s="213"/>
      <c r="D41" s="213"/>
      <c r="E41" s="213"/>
      <c r="F41" s="213"/>
      <c r="G41" s="213"/>
      <c r="H41" s="213"/>
      <c r="I41" s="213"/>
      <c r="J41" s="213"/>
      <c r="K41" s="213"/>
      <c r="L41" s="213"/>
      <c r="M41" s="213"/>
      <c r="N41" s="213"/>
      <c r="O41" s="213"/>
      <c r="P41" s="213"/>
    </row>
    <row r="42" spans="1:16" ht="15" thickBot="1" x14ac:dyDescent="0.25">
      <c r="A42" s="70"/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</row>
    <row r="43" spans="1:16" x14ac:dyDescent="0.2">
      <c r="A43" s="215" t="s">
        <v>150</v>
      </c>
      <c r="B43" s="218" t="s">
        <v>182</v>
      </c>
      <c r="C43" s="221" t="s">
        <v>183</v>
      </c>
      <c r="D43" s="222"/>
      <c r="E43" s="223"/>
      <c r="F43" s="224" t="s">
        <v>184</v>
      </c>
      <c r="G43" s="225"/>
      <c r="H43" s="226"/>
      <c r="I43" s="227" t="s">
        <v>183</v>
      </c>
      <c r="J43" s="228"/>
      <c r="K43" s="228"/>
      <c r="L43" s="229"/>
      <c r="M43" s="221" t="s">
        <v>183</v>
      </c>
      <c r="N43" s="222"/>
      <c r="O43" s="222"/>
      <c r="P43" s="223"/>
    </row>
    <row r="44" spans="1:16" x14ac:dyDescent="0.2">
      <c r="A44" s="216"/>
      <c r="B44" s="219"/>
      <c r="C44" s="230" t="s">
        <v>153</v>
      </c>
      <c r="D44" s="233" t="s">
        <v>152</v>
      </c>
      <c r="E44" s="236" t="s">
        <v>151</v>
      </c>
      <c r="F44" s="230" t="s">
        <v>185</v>
      </c>
      <c r="G44" s="233" t="s">
        <v>186</v>
      </c>
      <c r="H44" s="236" t="s">
        <v>187</v>
      </c>
      <c r="I44" s="242" t="s">
        <v>188</v>
      </c>
      <c r="J44" s="243"/>
      <c r="K44" s="243"/>
      <c r="L44" s="244"/>
      <c r="M44" s="245" t="s">
        <v>189</v>
      </c>
      <c r="N44" s="246"/>
      <c r="O44" s="246"/>
      <c r="P44" s="247"/>
    </row>
    <row r="45" spans="1:16" ht="22.5" x14ac:dyDescent="0.2">
      <c r="A45" s="216"/>
      <c r="B45" s="219"/>
      <c r="C45" s="231"/>
      <c r="D45" s="234"/>
      <c r="E45" s="237"/>
      <c r="F45" s="239"/>
      <c r="G45" s="240"/>
      <c r="H45" s="241"/>
      <c r="I45" s="109" t="s">
        <v>136</v>
      </c>
      <c r="J45" s="110" t="s">
        <v>137</v>
      </c>
      <c r="K45" s="110" t="s">
        <v>138</v>
      </c>
      <c r="L45" s="111" t="s">
        <v>139</v>
      </c>
      <c r="M45" s="112" t="s">
        <v>190</v>
      </c>
      <c r="N45" s="113" t="s">
        <v>191</v>
      </c>
      <c r="O45" s="113" t="s">
        <v>192</v>
      </c>
      <c r="P45" s="114" t="s">
        <v>193</v>
      </c>
    </row>
    <row r="46" spans="1:16" ht="15" thickBot="1" x14ac:dyDescent="0.25">
      <c r="A46" s="217"/>
      <c r="B46" s="220"/>
      <c r="C46" s="232"/>
      <c r="D46" s="235"/>
      <c r="E46" s="238"/>
      <c r="F46" s="207" t="s">
        <v>152</v>
      </c>
      <c r="G46" s="208"/>
      <c r="H46" s="209"/>
      <c r="I46" s="210" t="s">
        <v>152</v>
      </c>
      <c r="J46" s="211"/>
      <c r="K46" s="211"/>
      <c r="L46" s="212"/>
      <c r="M46" s="207" t="s">
        <v>152</v>
      </c>
      <c r="N46" s="208"/>
      <c r="O46" s="208"/>
      <c r="P46" s="209"/>
    </row>
    <row r="47" spans="1:16" x14ac:dyDescent="0.2">
      <c r="A47" s="75" t="s">
        <v>51</v>
      </c>
      <c r="B47" s="115" t="s">
        <v>52</v>
      </c>
      <c r="C47" s="119">
        <v>10379</v>
      </c>
      <c r="D47" s="120">
        <v>12976</v>
      </c>
      <c r="E47" s="118">
        <v>449</v>
      </c>
      <c r="F47" s="119">
        <v>11381</v>
      </c>
      <c r="G47" s="120">
        <v>13555</v>
      </c>
      <c r="H47" s="121">
        <v>15780</v>
      </c>
      <c r="I47" s="55">
        <v>9898</v>
      </c>
      <c r="J47" s="56">
        <v>12285</v>
      </c>
      <c r="K47" s="56">
        <v>13392</v>
      </c>
      <c r="L47" s="58" t="s">
        <v>144</v>
      </c>
      <c r="M47" s="120">
        <v>16047</v>
      </c>
      <c r="N47" s="120">
        <v>10506</v>
      </c>
      <c r="O47" s="120">
        <v>10121</v>
      </c>
      <c r="P47" s="121">
        <v>3706</v>
      </c>
    </row>
    <row r="48" spans="1:16" x14ac:dyDescent="0.2">
      <c r="A48" s="75"/>
      <c r="B48" s="115" t="s">
        <v>53</v>
      </c>
      <c r="C48" s="119">
        <v>15569</v>
      </c>
      <c r="D48" s="120">
        <v>19333</v>
      </c>
      <c r="E48" s="118">
        <v>127</v>
      </c>
      <c r="F48" s="119">
        <v>18644</v>
      </c>
      <c r="G48" s="120">
        <v>15810</v>
      </c>
      <c r="H48" s="121">
        <v>21739</v>
      </c>
      <c r="I48" s="55">
        <v>14290</v>
      </c>
      <c r="J48" s="56">
        <v>11091</v>
      </c>
      <c r="K48" s="56">
        <v>14451</v>
      </c>
      <c r="L48" s="58">
        <v>22076</v>
      </c>
      <c r="M48" s="120">
        <v>22009</v>
      </c>
      <c r="N48" s="120">
        <v>19696</v>
      </c>
      <c r="O48" s="120">
        <v>18040</v>
      </c>
      <c r="P48" s="121">
        <v>14904</v>
      </c>
    </row>
    <row r="49" spans="1:16" x14ac:dyDescent="0.2">
      <c r="A49" s="75"/>
      <c r="B49" s="115" t="s">
        <v>55</v>
      </c>
      <c r="C49" s="119">
        <v>6597</v>
      </c>
      <c r="D49" s="120">
        <v>7719</v>
      </c>
      <c r="E49" s="118">
        <v>124</v>
      </c>
      <c r="F49" s="119">
        <v>6807</v>
      </c>
      <c r="G49" s="120">
        <v>7198</v>
      </c>
      <c r="H49" s="121">
        <v>8568</v>
      </c>
      <c r="I49" s="55">
        <v>3859</v>
      </c>
      <c r="J49" s="56">
        <v>5681</v>
      </c>
      <c r="K49" s="56">
        <v>10750</v>
      </c>
      <c r="L49" s="58" t="s">
        <v>144</v>
      </c>
      <c r="M49" s="120">
        <v>11501</v>
      </c>
      <c r="N49" s="120">
        <v>7921</v>
      </c>
      <c r="O49" s="120">
        <v>3617</v>
      </c>
      <c r="P49" s="121">
        <v>2812</v>
      </c>
    </row>
    <row r="50" spans="1:16" ht="15" thickBot="1" x14ac:dyDescent="0.25">
      <c r="A50" s="89" t="s">
        <v>170</v>
      </c>
      <c r="B50" s="122"/>
      <c r="C50" s="123">
        <v>10651</v>
      </c>
      <c r="D50" s="124">
        <v>13198</v>
      </c>
      <c r="E50" s="125">
        <v>700</v>
      </c>
      <c r="F50" s="123">
        <v>12158</v>
      </c>
      <c r="G50" s="124">
        <v>12336</v>
      </c>
      <c r="H50" s="126">
        <v>15433</v>
      </c>
      <c r="I50" s="62">
        <v>9963</v>
      </c>
      <c r="J50" s="63">
        <v>8980</v>
      </c>
      <c r="K50" s="63">
        <v>13096</v>
      </c>
      <c r="L50" s="64">
        <v>22076</v>
      </c>
      <c r="M50" s="124">
        <v>16468</v>
      </c>
      <c r="N50" s="124">
        <v>11045</v>
      </c>
      <c r="O50" s="124">
        <v>11720</v>
      </c>
      <c r="P50" s="126">
        <v>7691</v>
      </c>
    </row>
    <row r="51" spans="1:16" x14ac:dyDescent="0.2">
      <c r="A51" s="75" t="s">
        <v>56</v>
      </c>
      <c r="B51" s="115" t="s">
        <v>57</v>
      </c>
      <c r="C51" s="119">
        <v>7575</v>
      </c>
      <c r="D51" s="120">
        <v>11356</v>
      </c>
      <c r="E51" s="118">
        <v>105</v>
      </c>
      <c r="F51" s="119">
        <v>10579</v>
      </c>
      <c r="G51" s="120">
        <v>9575</v>
      </c>
      <c r="H51" s="121">
        <v>14164</v>
      </c>
      <c r="I51" s="55">
        <v>3255</v>
      </c>
      <c r="J51" s="56">
        <v>8378</v>
      </c>
      <c r="K51" s="56">
        <v>8162</v>
      </c>
      <c r="L51" s="58">
        <v>13859</v>
      </c>
      <c r="M51" s="120">
        <v>14117</v>
      </c>
      <c r="N51" s="120">
        <v>10232</v>
      </c>
      <c r="O51" s="120">
        <v>7859</v>
      </c>
      <c r="P51" s="121">
        <v>2663</v>
      </c>
    </row>
    <row r="52" spans="1:16" x14ac:dyDescent="0.2">
      <c r="A52" s="75"/>
      <c r="B52" s="115" t="s">
        <v>58</v>
      </c>
      <c r="C52" s="119">
        <v>5033</v>
      </c>
      <c r="D52" s="120">
        <v>6894</v>
      </c>
      <c r="E52" s="118">
        <v>385</v>
      </c>
      <c r="F52" s="119">
        <v>6206</v>
      </c>
      <c r="G52" s="120">
        <v>7485</v>
      </c>
      <c r="H52" s="121">
        <v>7303</v>
      </c>
      <c r="I52" s="55">
        <v>15880</v>
      </c>
      <c r="J52" s="56">
        <v>4025</v>
      </c>
      <c r="K52" s="56">
        <v>6813</v>
      </c>
      <c r="L52" s="58" t="s">
        <v>144</v>
      </c>
      <c r="M52" s="120">
        <v>8450</v>
      </c>
      <c r="N52" s="120">
        <v>5362</v>
      </c>
      <c r="O52" s="120">
        <v>4000</v>
      </c>
      <c r="P52" s="121">
        <v>2640</v>
      </c>
    </row>
    <row r="53" spans="1:16" x14ac:dyDescent="0.2">
      <c r="A53" s="75"/>
      <c r="B53" s="115" t="s">
        <v>59</v>
      </c>
      <c r="C53" s="119">
        <v>9985</v>
      </c>
      <c r="D53" s="120">
        <v>15191</v>
      </c>
      <c r="E53" s="118">
        <v>110</v>
      </c>
      <c r="F53" s="119">
        <v>14363</v>
      </c>
      <c r="G53" s="120">
        <v>14641</v>
      </c>
      <c r="H53" s="121">
        <v>17415</v>
      </c>
      <c r="I53" s="55">
        <v>10581</v>
      </c>
      <c r="J53" s="56">
        <v>11636</v>
      </c>
      <c r="K53" s="56">
        <v>17065</v>
      </c>
      <c r="L53" s="58" t="s">
        <v>144</v>
      </c>
      <c r="M53" s="120">
        <v>18723</v>
      </c>
      <c r="N53" s="120">
        <v>12728</v>
      </c>
      <c r="O53" s="120">
        <v>9349</v>
      </c>
      <c r="P53" s="121" t="s">
        <v>54</v>
      </c>
    </row>
    <row r="54" spans="1:16" x14ac:dyDescent="0.2">
      <c r="A54" s="75"/>
      <c r="B54" s="115" t="s">
        <v>60</v>
      </c>
      <c r="C54" s="119">
        <v>7687</v>
      </c>
      <c r="D54" s="120">
        <v>11056</v>
      </c>
      <c r="E54" s="118">
        <v>106</v>
      </c>
      <c r="F54" s="119">
        <v>9484</v>
      </c>
      <c r="G54" s="120">
        <v>10111</v>
      </c>
      <c r="H54" s="121">
        <v>14388</v>
      </c>
      <c r="I54" s="55">
        <v>7195</v>
      </c>
      <c r="J54" s="56">
        <v>7541</v>
      </c>
      <c r="K54" s="56">
        <v>12055</v>
      </c>
      <c r="L54" s="58" t="s">
        <v>144</v>
      </c>
      <c r="M54" s="120">
        <v>12904</v>
      </c>
      <c r="N54" s="120">
        <v>9444</v>
      </c>
      <c r="O54" s="120">
        <v>8752</v>
      </c>
      <c r="P54" s="121" t="s">
        <v>20</v>
      </c>
    </row>
    <row r="55" spans="1:16" x14ac:dyDescent="0.2">
      <c r="A55" s="75"/>
      <c r="B55" s="115" t="s">
        <v>61</v>
      </c>
      <c r="C55" s="119">
        <v>3859</v>
      </c>
      <c r="D55" s="120">
        <v>4883</v>
      </c>
      <c r="E55" s="118">
        <v>676</v>
      </c>
      <c r="F55" s="119">
        <v>4759</v>
      </c>
      <c r="G55" s="120">
        <v>5061</v>
      </c>
      <c r="H55" s="121">
        <v>4848</v>
      </c>
      <c r="I55" s="55" t="s">
        <v>54</v>
      </c>
      <c r="J55" s="56">
        <v>3339</v>
      </c>
      <c r="K55" s="56">
        <v>3685</v>
      </c>
      <c r="L55" s="58">
        <v>5435</v>
      </c>
      <c r="M55" s="120">
        <v>4795</v>
      </c>
      <c r="N55" s="120">
        <v>4997</v>
      </c>
      <c r="O55" s="120">
        <v>4620</v>
      </c>
      <c r="P55" s="121">
        <v>2222</v>
      </c>
    </row>
    <row r="56" spans="1:16" x14ac:dyDescent="0.2">
      <c r="A56" s="75"/>
      <c r="B56" s="115" t="s">
        <v>62</v>
      </c>
      <c r="C56" s="119">
        <v>6765</v>
      </c>
      <c r="D56" s="120">
        <v>8269</v>
      </c>
      <c r="E56" s="118">
        <v>349</v>
      </c>
      <c r="F56" s="119">
        <v>7567</v>
      </c>
      <c r="G56" s="120">
        <v>8172</v>
      </c>
      <c r="H56" s="121">
        <v>9741</v>
      </c>
      <c r="I56" s="55">
        <v>5779</v>
      </c>
      <c r="J56" s="56">
        <v>5890</v>
      </c>
      <c r="K56" s="56">
        <v>4873</v>
      </c>
      <c r="L56" s="58">
        <v>15016</v>
      </c>
      <c r="M56" s="120">
        <v>11314</v>
      </c>
      <c r="N56" s="120">
        <v>6607</v>
      </c>
      <c r="O56" s="120">
        <v>6325</v>
      </c>
      <c r="P56" s="121">
        <v>4695</v>
      </c>
    </row>
    <row r="57" spans="1:16" x14ac:dyDescent="0.2">
      <c r="A57" s="75"/>
      <c r="B57" s="115" t="s">
        <v>63</v>
      </c>
      <c r="C57" s="119">
        <v>7210</v>
      </c>
      <c r="D57" s="120">
        <v>9513</v>
      </c>
      <c r="E57" s="118">
        <v>332</v>
      </c>
      <c r="F57" s="119">
        <v>8668</v>
      </c>
      <c r="G57" s="120">
        <v>9182</v>
      </c>
      <c r="H57" s="121">
        <v>10786</v>
      </c>
      <c r="I57" s="55" t="s">
        <v>54</v>
      </c>
      <c r="J57" s="56">
        <v>6077</v>
      </c>
      <c r="K57" s="56" t="s">
        <v>144</v>
      </c>
      <c r="L57" s="58">
        <v>9785</v>
      </c>
      <c r="M57" s="120">
        <v>11719</v>
      </c>
      <c r="N57" s="120">
        <v>8519</v>
      </c>
      <c r="O57" s="120">
        <v>6904</v>
      </c>
      <c r="P57" s="121">
        <v>4620</v>
      </c>
    </row>
    <row r="58" spans="1:16" ht="15" thickBot="1" x14ac:dyDescent="0.25">
      <c r="A58" s="89" t="s">
        <v>171</v>
      </c>
      <c r="B58" s="122"/>
      <c r="C58" s="123">
        <v>5821</v>
      </c>
      <c r="D58" s="124">
        <v>7772</v>
      </c>
      <c r="E58" s="125">
        <v>2063</v>
      </c>
      <c r="F58" s="123">
        <v>7098</v>
      </c>
      <c r="G58" s="124">
        <v>7763</v>
      </c>
      <c r="H58" s="126">
        <v>8818</v>
      </c>
      <c r="I58" s="62">
        <v>8186</v>
      </c>
      <c r="J58" s="63">
        <v>6720</v>
      </c>
      <c r="K58" s="63">
        <v>7199</v>
      </c>
      <c r="L58" s="64">
        <v>8509</v>
      </c>
      <c r="M58" s="124">
        <v>10978</v>
      </c>
      <c r="N58" s="124">
        <v>6291</v>
      </c>
      <c r="O58" s="124">
        <v>6104</v>
      </c>
      <c r="P58" s="126">
        <v>3665</v>
      </c>
    </row>
    <row r="59" spans="1:16" x14ac:dyDescent="0.2">
      <c r="A59" s="75" t="s">
        <v>64</v>
      </c>
      <c r="B59" s="115" t="s">
        <v>65</v>
      </c>
      <c r="C59" s="119">
        <v>8795</v>
      </c>
      <c r="D59" s="120">
        <v>11716</v>
      </c>
      <c r="E59" s="118">
        <v>200</v>
      </c>
      <c r="F59" s="119">
        <v>10588</v>
      </c>
      <c r="G59" s="120">
        <v>11760</v>
      </c>
      <c r="H59" s="121">
        <v>14912</v>
      </c>
      <c r="I59" s="55">
        <v>7545</v>
      </c>
      <c r="J59" s="56">
        <v>10884</v>
      </c>
      <c r="K59" s="56">
        <v>13169</v>
      </c>
      <c r="L59" s="58" t="s">
        <v>144</v>
      </c>
      <c r="M59" s="120">
        <v>14559</v>
      </c>
      <c r="N59" s="120">
        <v>9520</v>
      </c>
      <c r="O59" s="120">
        <v>8853</v>
      </c>
      <c r="P59" s="121">
        <v>3808</v>
      </c>
    </row>
    <row r="60" spans="1:16" x14ac:dyDescent="0.2">
      <c r="A60" s="75"/>
      <c r="B60" s="115" t="s">
        <v>66</v>
      </c>
      <c r="C60" s="119">
        <v>11417</v>
      </c>
      <c r="D60" s="120">
        <v>16532</v>
      </c>
      <c r="E60" s="118">
        <v>232</v>
      </c>
      <c r="F60" s="119">
        <v>14079</v>
      </c>
      <c r="G60" s="120">
        <v>19387</v>
      </c>
      <c r="H60" s="121">
        <v>18265</v>
      </c>
      <c r="I60" s="55">
        <v>12952</v>
      </c>
      <c r="J60" s="56">
        <v>11652</v>
      </c>
      <c r="K60" s="56">
        <v>18985</v>
      </c>
      <c r="L60" s="58" t="s">
        <v>144</v>
      </c>
      <c r="M60" s="120">
        <v>20002</v>
      </c>
      <c r="N60" s="120">
        <v>15620</v>
      </c>
      <c r="O60" s="120">
        <v>9489</v>
      </c>
      <c r="P60" s="121">
        <v>5619</v>
      </c>
    </row>
    <row r="61" spans="1:16" x14ac:dyDescent="0.2">
      <c r="A61" s="75"/>
      <c r="B61" s="115" t="s">
        <v>67</v>
      </c>
      <c r="C61" s="119">
        <v>17098</v>
      </c>
      <c r="D61" s="120">
        <v>22917</v>
      </c>
      <c r="E61" s="118">
        <v>334</v>
      </c>
      <c r="F61" s="119">
        <v>21737</v>
      </c>
      <c r="G61" s="120">
        <v>21829</v>
      </c>
      <c r="H61" s="121">
        <v>26108</v>
      </c>
      <c r="I61" s="55">
        <v>9272</v>
      </c>
      <c r="J61" s="56">
        <v>12711</v>
      </c>
      <c r="K61" s="56" t="s">
        <v>144</v>
      </c>
      <c r="L61" s="58">
        <v>24977</v>
      </c>
      <c r="M61" s="120">
        <v>25631</v>
      </c>
      <c r="N61" s="120">
        <v>20611</v>
      </c>
      <c r="O61" s="120">
        <v>19147</v>
      </c>
      <c r="P61" s="121">
        <v>15876</v>
      </c>
    </row>
    <row r="62" spans="1:16" x14ac:dyDescent="0.2">
      <c r="A62" s="75"/>
      <c r="B62" s="115" t="s">
        <v>68</v>
      </c>
      <c r="C62" s="119">
        <v>12260</v>
      </c>
      <c r="D62" s="120">
        <v>18432</v>
      </c>
      <c r="E62" s="118">
        <v>71</v>
      </c>
      <c r="F62" s="119">
        <v>18246</v>
      </c>
      <c r="G62" s="120">
        <v>16606</v>
      </c>
      <c r="H62" s="121">
        <v>21806</v>
      </c>
      <c r="I62" s="55">
        <v>18339</v>
      </c>
      <c r="J62" s="56">
        <v>16259</v>
      </c>
      <c r="K62" s="56">
        <v>22938</v>
      </c>
      <c r="L62" s="58" t="s">
        <v>144</v>
      </c>
      <c r="M62" s="120">
        <v>22843</v>
      </c>
      <c r="N62" s="120">
        <v>10978</v>
      </c>
      <c r="O62" s="120">
        <v>11056</v>
      </c>
      <c r="P62" s="121">
        <v>6724</v>
      </c>
    </row>
    <row r="63" spans="1:16" ht="15" thickBot="1" x14ac:dyDescent="0.25">
      <c r="A63" s="89" t="s">
        <v>172</v>
      </c>
      <c r="B63" s="122"/>
      <c r="C63" s="123">
        <v>13129</v>
      </c>
      <c r="D63" s="124">
        <v>18090</v>
      </c>
      <c r="E63" s="125">
        <v>837</v>
      </c>
      <c r="F63" s="123">
        <v>16269</v>
      </c>
      <c r="G63" s="124">
        <v>18476</v>
      </c>
      <c r="H63" s="126">
        <v>21502</v>
      </c>
      <c r="I63" s="62">
        <v>12748</v>
      </c>
      <c r="J63" s="63">
        <v>12308</v>
      </c>
      <c r="K63" s="63">
        <v>16928</v>
      </c>
      <c r="L63" s="64">
        <v>24977</v>
      </c>
      <c r="M63" s="124">
        <v>21377</v>
      </c>
      <c r="N63" s="124">
        <v>15795</v>
      </c>
      <c r="O63" s="124">
        <v>13127</v>
      </c>
      <c r="P63" s="126">
        <v>9584</v>
      </c>
    </row>
    <row r="64" spans="1:16" x14ac:dyDescent="0.2">
      <c r="A64" s="75" t="s">
        <v>69</v>
      </c>
      <c r="B64" s="115" t="s">
        <v>70</v>
      </c>
      <c r="C64" s="119">
        <v>23297</v>
      </c>
      <c r="D64" s="120">
        <v>30849</v>
      </c>
      <c r="E64" s="118">
        <v>173</v>
      </c>
      <c r="F64" s="119">
        <v>27295</v>
      </c>
      <c r="G64" s="120">
        <v>30095</v>
      </c>
      <c r="H64" s="121">
        <v>34435</v>
      </c>
      <c r="I64" s="55">
        <v>11564</v>
      </c>
      <c r="J64" s="56">
        <v>17906</v>
      </c>
      <c r="K64" s="56" t="s">
        <v>144</v>
      </c>
      <c r="L64" s="58">
        <v>34775</v>
      </c>
      <c r="M64" s="120">
        <v>33548</v>
      </c>
      <c r="N64" s="120">
        <v>31774</v>
      </c>
      <c r="O64" s="120">
        <v>23344</v>
      </c>
      <c r="P64" s="121">
        <v>8118</v>
      </c>
    </row>
    <row r="65" spans="1:16" x14ac:dyDescent="0.2">
      <c r="A65" s="75"/>
      <c r="B65" s="115" t="s">
        <v>71</v>
      </c>
      <c r="C65" s="119">
        <v>15621</v>
      </c>
      <c r="D65" s="120">
        <v>18457</v>
      </c>
      <c r="E65" s="118">
        <v>48</v>
      </c>
      <c r="F65" s="119">
        <v>16706</v>
      </c>
      <c r="G65" s="120">
        <v>18300</v>
      </c>
      <c r="H65" s="121">
        <v>21086</v>
      </c>
      <c r="I65" s="55">
        <v>11689</v>
      </c>
      <c r="J65" s="56">
        <v>16615</v>
      </c>
      <c r="K65" s="56">
        <v>26178</v>
      </c>
      <c r="L65" s="58" t="s">
        <v>144</v>
      </c>
      <c r="M65" s="120">
        <v>23469</v>
      </c>
      <c r="N65" s="120">
        <v>18030</v>
      </c>
      <c r="O65" s="120">
        <v>11560</v>
      </c>
      <c r="P65" s="121">
        <v>7279</v>
      </c>
    </row>
    <row r="66" spans="1:16" x14ac:dyDescent="0.2">
      <c r="A66" s="75"/>
      <c r="B66" s="115" t="s">
        <v>72</v>
      </c>
      <c r="C66" s="119">
        <v>12144</v>
      </c>
      <c r="D66" s="120">
        <v>15889</v>
      </c>
      <c r="E66" s="118">
        <v>59</v>
      </c>
      <c r="F66" s="119">
        <v>12428</v>
      </c>
      <c r="G66" s="120">
        <v>17437</v>
      </c>
      <c r="H66" s="121">
        <v>17143</v>
      </c>
      <c r="I66" s="55" t="s">
        <v>54</v>
      </c>
      <c r="J66" s="56">
        <v>15928</v>
      </c>
      <c r="K66" s="56">
        <v>16218</v>
      </c>
      <c r="L66" s="58" t="s">
        <v>144</v>
      </c>
      <c r="M66" s="120">
        <v>20084</v>
      </c>
      <c r="N66" s="120">
        <v>15375</v>
      </c>
      <c r="O66" s="120">
        <v>13834</v>
      </c>
      <c r="P66" s="121">
        <v>3960</v>
      </c>
    </row>
    <row r="67" spans="1:16" x14ac:dyDescent="0.2">
      <c r="A67" s="75"/>
      <c r="B67" s="115" t="s">
        <v>73</v>
      </c>
      <c r="C67" s="119">
        <v>13922</v>
      </c>
      <c r="D67" s="120">
        <v>19540</v>
      </c>
      <c r="E67" s="118">
        <v>99</v>
      </c>
      <c r="F67" s="119">
        <v>15959</v>
      </c>
      <c r="G67" s="120">
        <v>20901</v>
      </c>
      <c r="H67" s="121">
        <v>23410</v>
      </c>
      <c r="I67" s="55">
        <v>16324</v>
      </c>
      <c r="J67" s="56">
        <v>18189</v>
      </c>
      <c r="K67" s="56">
        <v>26028</v>
      </c>
      <c r="L67" s="58" t="s">
        <v>144</v>
      </c>
      <c r="M67" s="120">
        <v>22918</v>
      </c>
      <c r="N67" s="120">
        <v>18661</v>
      </c>
      <c r="O67" s="120">
        <v>10869</v>
      </c>
      <c r="P67" s="121">
        <v>6332</v>
      </c>
    </row>
    <row r="68" spans="1:16" x14ac:dyDescent="0.2">
      <c r="A68" s="75"/>
      <c r="B68" s="115" t="s">
        <v>74</v>
      </c>
      <c r="C68" s="119">
        <v>10953</v>
      </c>
      <c r="D68" s="120">
        <v>13203</v>
      </c>
      <c r="E68" s="118">
        <v>124</v>
      </c>
      <c r="F68" s="119">
        <v>13735</v>
      </c>
      <c r="G68" s="120">
        <v>11762</v>
      </c>
      <c r="H68" s="121">
        <v>13631</v>
      </c>
      <c r="I68" s="55">
        <v>10485</v>
      </c>
      <c r="J68" s="56">
        <v>9942</v>
      </c>
      <c r="K68" s="56">
        <v>15947</v>
      </c>
      <c r="L68" s="58" t="s">
        <v>144</v>
      </c>
      <c r="M68" s="120">
        <v>22264</v>
      </c>
      <c r="N68" s="120">
        <v>12818</v>
      </c>
      <c r="O68" s="120">
        <v>9837</v>
      </c>
      <c r="P68" s="121">
        <v>4582</v>
      </c>
    </row>
    <row r="69" spans="1:16" ht="15" thickBot="1" x14ac:dyDescent="0.25">
      <c r="A69" s="89" t="s">
        <v>173</v>
      </c>
      <c r="B69" s="122"/>
      <c r="C69" s="123">
        <v>16368</v>
      </c>
      <c r="D69" s="124">
        <v>21336</v>
      </c>
      <c r="E69" s="125">
        <v>503</v>
      </c>
      <c r="F69" s="123">
        <v>18244</v>
      </c>
      <c r="G69" s="124">
        <v>22070</v>
      </c>
      <c r="H69" s="126">
        <v>23768</v>
      </c>
      <c r="I69" s="62">
        <v>12386</v>
      </c>
      <c r="J69" s="63">
        <v>16141</v>
      </c>
      <c r="K69" s="63">
        <v>19026</v>
      </c>
      <c r="L69" s="64">
        <v>34775</v>
      </c>
      <c r="M69" s="124">
        <v>27140</v>
      </c>
      <c r="N69" s="124">
        <v>21188</v>
      </c>
      <c r="O69" s="124">
        <v>14129</v>
      </c>
      <c r="P69" s="126">
        <v>5632</v>
      </c>
    </row>
    <row r="70" spans="1:16" x14ac:dyDescent="0.2">
      <c r="A70" s="75" t="s">
        <v>75</v>
      </c>
      <c r="B70" s="115" t="s">
        <v>76</v>
      </c>
      <c r="C70" s="119">
        <v>14619</v>
      </c>
      <c r="D70" s="120">
        <v>18695</v>
      </c>
      <c r="E70" s="118">
        <v>242</v>
      </c>
      <c r="F70" s="119">
        <v>18191</v>
      </c>
      <c r="G70" s="120">
        <v>18707</v>
      </c>
      <c r="H70" s="121">
        <v>19637</v>
      </c>
      <c r="I70" s="55">
        <v>8717</v>
      </c>
      <c r="J70" s="56">
        <v>14850</v>
      </c>
      <c r="K70" s="56">
        <v>23404</v>
      </c>
      <c r="L70" s="58" t="s">
        <v>144</v>
      </c>
      <c r="M70" s="120">
        <v>22758</v>
      </c>
      <c r="N70" s="120">
        <v>15098</v>
      </c>
      <c r="O70" s="120">
        <v>15423</v>
      </c>
      <c r="P70" s="121">
        <v>8208</v>
      </c>
    </row>
    <row r="71" spans="1:16" x14ac:dyDescent="0.2">
      <c r="A71" s="75"/>
      <c r="B71" s="115" t="s">
        <v>77</v>
      </c>
      <c r="C71" s="119">
        <v>20475</v>
      </c>
      <c r="D71" s="120">
        <v>28069</v>
      </c>
      <c r="E71" s="118">
        <v>657</v>
      </c>
      <c r="F71" s="119">
        <v>26903</v>
      </c>
      <c r="G71" s="120">
        <v>27508</v>
      </c>
      <c r="H71" s="121">
        <v>31360</v>
      </c>
      <c r="I71" s="55">
        <v>16299</v>
      </c>
      <c r="J71" s="56">
        <v>22082</v>
      </c>
      <c r="K71" s="56" t="s">
        <v>144</v>
      </c>
      <c r="L71" s="58">
        <v>29857</v>
      </c>
      <c r="M71" s="120">
        <v>31033</v>
      </c>
      <c r="N71" s="120">
        <v>27193</v>
      </c>
      <c r="O71" s="120">
        <v>19699</v>
      </c>
      <c r="P71" s="121">
        <v>14295</v>
      </c>
    </row>
    <row r="72" spans="1:16" x14ac:dyDescent="0.2">
      <c r="A72" s="75"/>
      <c r="B72" s="115" t="s">
        <v>78</v>
      </c>
      <c r="C72" s="119">
        <v>11186</v>
      </c>
      <c r="D72" s="120">
        <v>14706</v>
      </c>
      <c r="E72" s="118">
        <v>120</v>
      </c>
      <c r="F72" s="119">
        <v>13270</v>
      </c>
      <c r="G72" s="120">
        <v>14680</v>
      </c>
      <c r="H72" s="121">
        <v>16738</v>
      </c>
      <c r="I72" s="55">
        <v>10397</v>
      </c>
      <c r="J72" s="56">
        <v>13811</v>
      </c>
      <c r="K72" s="56">
        <v>16760</v>
      </c>
      <c r="L72" s="58" t="s">
        <v>144</v>
      </c>
      <c r="M72" s="120">
        <v>18731</v>
      </c>
      <c r="N72" s="120">
        <v>14263</v>
      </c>
      <c r="O72" s="120">
        <v>11365</v>
      </c>
      <c r="P72" s="121">
        <v>7073</v>
      </c>
    </row>
    <row r="73" spans="1:16" x14ac:dyDescent="0.2">
      <c r="A73" s="75"/>
      <c r="B73" s="115" t="s">
        <v>79</v>
      </c>
      <c r="C73" s="119">
        <v>11407</v>
      </c>
      <c r="D73" s="120">
        <v>15646</v>
      </c>
      <c r="E73" s="118">
        <v>113</v>
      </c>
      <c r="F73" s="119">
        <v>17285</v>
      </c>
      <c r="G73" s="120">
        <v>13885</v>
      </c>
      <c r="H73" s="121">
        <v>14649</v>
      </c>
      <c r="I73" s="55">
        <v>9584</v>
      </c>
      <c r="J73" s="56">
        <v>15590</v>
      </c>
      <c r="K73" s="56">
        <v>17072</v>
      </c>
      <c r="L73" s="58" t="s">
        <v>144</v>
      </c>
      <c r="M73" s="120">
        <v>20014</v>
      </c>
      <c r="N73" s="120">
        <v>13654</v>
      </c>
      <c r="O73" s="120">
        <v>11945</v>
      </c>
      <c r="P73" s="121">
        <v>6313</v>
      </c>
    </row>
    <row r="74" spans="1:16" ht="15" thickBot="1" x14ac:dyDescent="0.25">
      <c r="A74" s="89" t="s">
        <v>174</v>
      </c>
      <c r="B74" s="122"/>
      <c r="C74" s="123">
        <v>17333</v>
      </c>
      <c r="D74" s="124">
        <v>23408</v>
      </c>
      <c r="E74" s="125">
        <v>1132</v>
      </c>
      <c r="F74" s="123">
        <v>22945</v>
      </c>
      <c r="G74" s="124">
        <v>22750</v>
      </c>
      <c r="H74" s="126">
        <v>25187</v>
      </c>
      <c r="I74" s="62">
        <v>11535</v>
      </c>
      <c r="J74" s="63">
        <v>17849</v>
      </c>
      <c r="K74" s="63">
        <v>20154</v>
      </c>
      <c r="L74" s="64">
        <v>29857</v>
      </c>
      <c r="M74" s="124">
        <v>27048</v>
      </c>
      <c r="N74" s="124">
        <v>22275</v>
      </c>
      <c r="O74" s="124">
        <v>16329</v>
      </c>
      <c r="P74" s="126">
        <v>9610</v>
      </c>
    </row>
    <row r="75" spans="1:16" x14ac:dyDescent="0.2">
      <c r="A75" s="75" t="s">
        <v>194</v>
      </c>
      <c r="B75" s="115" t="s">
        <v>81</v>
      </c>
      <c r="C75" s="119">
        <v>13484</v>
      </c>
      <c r="D75" s="120">
        <v>17067</v>
      </c>
      <c r="E75" s="118">
        <v>128</v>
      </c>
      <c r="F75" s="119">
        <v>13005</v>
      </c>
      <c r="G75" s="120">
        <v>17940</v>
      </c>
      <c r="H75" s="121">
        <v>21141</v>
      </c>
      <c r="I75" s="55">
        <v>7503</v>
      </c>
      <c r="J75" s="56">
        <v>14177</v>
      </c>
      <c r="K75" s="56">
        <v>22900</v>
      </c>
      <c r="L75" s="58" t="s">
        <v>144</v>
      </c>
      <c r="M75" s="120">
        <v>20220</v>
      </c>
      <c r="N75" s="120">
        <v>15021</v>
      </c>
      <c r="O75" s="120">
        <v>10271</v>
      </c>
      <c r="P75" s="121" t="s">
        <v>54</v>
      </c>
    </row>
    <row r="76" spans="1:16" x14ac:dyDescent="0.2">
      <c r="A76" s="75"/>
      <c r="B76" s="115" t="s">
        <v>82</v>
      </c>
      <c r="C76" s="119">
        <v>17311</v>
      </c>
      <c r="D76" s="120">
        <v>22501</v>
      </c>
      <c r="E76" s="118">
        <v>145</v>
      </c>
      <c r="F76" s="119">
        <v>21064</v>
      </c>
      <c r="G76" s="120">
        <v>21067</v>
      </c>
      <c r="H76" s="121">
        <v>28503</v>
      </c>
      <c r="I76" s="55">
        <v>9565</v>
      </c>
      <c r="J76" s="56">
        <v>17377</v>
      </c>
      <c r="K76" s="56" t="s">
        <v>144</v>
      </c>
      <c r="L76" s="58">
        <v>24374</v>
      </c>
      <c r="M76" s="120">
        <v>25897</v>
      </c>
      <c r="N76" s="120">
        <v>19228</v>
      </c>
      <c r="O76" s="120">
        <v>14237</v>
      </c>
      <c r="P76" s="121" t="s">
        <v>54</v>
      </c>
    </row>
    <row r="77" spans="1:16" x14ac:dyDescent="0.2">
      <c r="A77" s="75"/>
      <c r="B77" s="115" t="s">
        <v>83</v>
      </c>
      <c r="C77" s="119">
        <v>15300</v>
      </c>
      <c r="D77" s="120">
        <v>20433</v>
      </c>
      <c r="E77" s="118">
        <v>27</v>
      </c>
      <c r="F77" s="119">
        <v>19531</v>
      </c>
      <c r="G77" s="120">
        <v>19500</v>
      </c>
      <c r="H77" s="121">
        <v>23058</v>
      </c>
      <c r="I77" s="55">
        <v>11812</v>
      </c>
      <c r="J77" s="56">
        <v>12009</v>
      </c>
      <c r="K77" s="56">
        <v>24678</v>
      </c>
      <c r="L77" s="58" t="s">
        <v>144</v>
      </c>
      <c r="M77" s="120">
        <v>22183</v>
      </c>
      <c r="N77" s="120">
        <v>17459</v>
      </c>
      <c r="O77" s="120" t="s">
        <v>20</v>
      </c>
      <c r="P77" s="121" t="s">
        <v>20</v>
      </c>
    </row>
    <row r="78" spans="1:16" x14ac:dyDescent="0.2">
      <c r="A78" s="75"/>
      <c r="B78" s="115" t="s">
        <v>84</v>
      </c>
      <c r="C78" s="119">
        <v>12762</v>
      </c>
      <c r="D78" s="120">
        <v>16742</v>
      </c>
      <c r="E78" s="118">
        <v>55</v>
      </c>
      <c r="F78" s="119">
        <v>14313</v>
      </c>
      <c r="G78" s="120">
        <v>17332</v>
      </c>
      <c r="H78" s="121">
        <v>19799</v>
      </c>
      <c r="I78" s="55">
        <v>10831</v>
      </c>
      <c r="J78" s="56">
        <v>17763</v>
      </c>
      <c r="K78" s="56">
        <v>17539</v>
      </c>
      <c r="L78" s="58" t="s">
        <v>144</v>
      </c>
      <c r="M78" s="120">
        <v>17450</v>
      </c>
      <c r="N78" s="120">
        <v>16323</v>
      </c>
      <c r="O78" s="120" t="s">
        <v>54</v>
      </c>
      <c r="P78" s="121" t="s">
        <v>54</v>
      </c>
    </row>
    <row r="79" spans="1:16" x14ac:dyDescent="0.2">
      <c r="A79" s="75"/>
      <c r="B79" s="115" t="s">
        <v>85</v>
      </c>
      <c r="C79" s="119">
        <v>15091</v>
      </c>
      <c r="D79" s="120">
        <v>18790</v>
      </c>
      <c r="E79" s="118">
        <v>81</v>
      </c>
      <c r="F79" s="119">
        <v>17844</v>
      </c>
      <c r="G79" s="120">
        <v>17209</v>
      </c>
      <c r="H79" s="121">
        <v>22845</v>
      </c>
      <c r="I79" s="55">
        <v>10344</v>
      </c>
      <c r="J79" s="56">
        <v>16308</v>
      </c>
      <c r="K79" s="56">
        <v>20993</v>
      </c>
      <c r="L79" s="58" t="s">
        <v>144</v>
      </c>
      <c r="M79" s="120">
        <v>21525</v>
      </c>
      <c r="N79" s="120">
        <v>16633</v>
      </c>
      <c r="O79" s="120">
        <v>14764</v>
      </c>
      <c r="P79" s="121" t="s">
        <v>20</v>
      </c>
    </row>
    <row r="80" spans="1:16" ht="15" thickBot="1" x14ac:dyDescent="0.25">
      <c r="A80" s="89" t="s">
        <v>195</v>
      </c>
      <c r="B80" s="122"/>
      <c r="C80" s="123">
        <v>15077</v>
      </c>
      <c r="D80" s="124">
        <v>19362</v>
      </c>
      <c r="E80" s="125">
        <v>436</v>
      </c>
      <c r="F80" s="123">
        <v>17534</v>
      </c>
      <c r="G80" s="124">
        <v>18793</v>
      </c>
      <c r="H80" s="126">
        <v>23349</v>
      </c>
      <c r="I80" s="62">
        <v>9199</v>
      </c>
      <c r="J80" s="63">
        <v>15494</v>
      </c>
      <c r="K80" s="63">
        <v>21357</v>
      </c>
      <c r="L80" s="64">
        <v>24374</v>
      </c>
      <c r="M80" s="124">
        <v>22210</v>
      </c>
      <c r="N80" s="124">
        <v>16951</v>
      </c>
      <c r="O80" s="124">
        <v>12478</v>
      </c>
      <c r="P80" s="126">
        <v>7886</v>
      </c>
    </row>
    <row r="81" spans="1:16" x14ac:dyDescent="0.2">
      <c r="A81" s="130"/>
      <c r="B81" s="130"/>
      <c r="C81" s="130"/>
      <c r="D81" s="130"/>
      <c r="E81" s="130"/>
      <c r="F81" s="130"/>
      <c r="G81" s="130"/>
      <c r="H81" s="130"/>
      <c r="I81" s="130"/>
      <c r="J81" s="130"/>
      <c r="K81" s="130"/>
      <c r="L81" s="130"/>
      <c r="M81" s="130"/>
      <c r="N81" s="130"/>
      <c r="O81" s="130"/>
      <c r="P81" s="130"/>
    </row>
    <row r="82" spans="1:16" x14ac:dyDescent="0.2">
      <c r="A82" s="70"/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</row>
    <row r="83" spans="1:16" ht="15" thickBot="1" x14ac:dyDescent="0.25">
      <c r="A83" s="70"/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</row>
    <row r="84" spans="1:16" x14ac:dyDescent="0.2">
      <c r="A84" s="215" t="s">
        <v>150</v>
      </c>
      <c r="B84" s="218" t="s">
        <v>182</v>
      </c>
      <c r="C84" s="221" t="s">
        <v>183</v>
      </c>
      <c r="D84" s="222"/>
      <c r="E84" s="223"/>
      <c r="F84" s="224" t="s">
        <v>184</v>
      </c>
      <c r="G84" s="225"/>
      <c r="H84" s="226"/>
      <c r="I84" s="227" t="s">
        <v>183</v>
      </c>
      <c r="J84" s="228"/>
      <c r="K84" s="228"/>
      <c r="L84" s="229"/>
      <c r="M84" s="221" t="s">
        <v>183</v>
      </c>
      <c r="N84" s="222"/>
      <c r="O84" s="222"/>
      <c r="P84" s="223"/>
    </row>
    <row r="85" spans="1:16" x14ac:dyDescent="0.2">
      <c r="A85" s="216"/>
      <c r="B85" s="219"/>
      <c r="C85" s="230" t="s">
        <v>153</v>
      </c>
      <c r="D85" s="233" t="s">
        <v>152</v>
      </c>
      <c r="E85" s="236" t="s">
        <v>151</v>
      </c>
      <c r="F85" s="230" t="s">
        <v>185</v>
      </c>
      <c r="G85" s="233" t="s">
        <v>186</v>
      </c>
      <c r="H85" s="236" t="s">
        <v>187</v>
      </c>
      <c r="I85" s="242" t="s">
        <v>188</v>
      </c>
      <c r="J85" s="243"/>
      <c r="K85" s="243"/>
      <c r="L85" s="244"/>
      <c r="M85" s="245" t="s">
        <v>189</v>
      </c>
      <c r="N85" s="246"/>
      <c r="O85" s="246"/>
      <c r="P85" s="247"/>
    </row>
    <row r="86" spans="1:16" ht="22.5" x14ac:dyDescent="0.2">
      <c r="A86" s="216"/>
      <c r="B86" s="219"/>
      <c r="C86" s="231"/>
      <c r="D86" s="234"/>
      <c r="E86" s="237"/>
      <c r="F86" s="239"/>
      <c r="G86" s="240"/>
      <c r="H86" s="241"/>
      <c r="I86" s="109" t="s">
        <v>136</v>
      </c>
      <c r="J86" s="110" t="s">
        <v>137</v>
      </c>
      <c r="K86" s="110" t="s">
        <v>138</v>
      </c>
      <c r="L86" s="111" t="s">
        <v>139</v>
      </c>
      <c r="M86" s="112" t="s">
        <v>190</v>
      </c>
      <c r="N86" s="113" t="s">
        <v>191</v>
      </c>
      <c r="O86" s="113" t="s">
        <v>192</v>
      </c>
      <c r="P86" s="114" t="s">
        <v>193</v>
      </c>
    </row>
    <row r="87" spans="1:16" ht="15" thickBot="1" x14ac:dyDescent="0.25">
      <c r="A87" s="217"/>
      <c r="B87" s="220"/>
      <c r="C87" s="232"/>
      <c r="D87" s="235"/>
      <c r="E87" s="238"/>
      <c r="F87" s="207" t="s">
        <v>152</v>
      </c>
      <c r="G87" s="208"/>
      <c r="H87" s="209"/>
      <c r="I87" s="210" t="s">
        <v>152</v>
      </c>
      <c r="J87" s="211"/>
      <c r="K87" s="211"/>
      <c r="L87" s="212"/>
      <c r="M87" s="207" t="s">
        <v>152</v>
      </c>
      <c r="N87" s="208"/>
      <c r="O87" s="208"/>
      <c r="P87" s="209"/>
    </row>
    <row r="88" spans="1:16" x14ac:dyDescent="0.2">
      <c r="A88" s="75" t="s">
        <v>86</v>
      </c>
      <c r="B88" s="127" t="s">
        <v>87</v>
      </c>
      <c r="C88" s="119">
        <v>21121</v>
      </c>
      <c r="D88" s="120">
        <v>27037</v>
      </c>
      <c r="E88" s="118">
        <v>113</v>
      </c>
      <c r="F88" s="119">
        <v>23497</v>
      </c>
      <c r="G88" s="120">
        <v>25993</v>
      </c>
      <c r="H88" s="121">
        <v>29594</v>
      </c>
      <c r="I88" s="55">
        <v>16260</v>
      </c>
      <c r="J88" s="56">
        <v>19132</v>
      </c>
      <c r="K88" s="56">
        <v>30657</v>
      </c>
      <c r="L88" s="58" t="s">
        <v>144</v>
      </c>
      <c r="M88" s="120">
        <v>30340</v>
      </c>
      <c r="N88" s="120">
        <v>25517</v>
      </c>
      <c r="O88" s="120">
        <v>24669</v>
      </c>
      <c r="P88" s="121" t="s">
        <v>54</v>
      </c>
    </row>
    <row r="89" spans="1:16" x14ac:dyDescent="0.2">
      <c r="A89" s="75"/>
      <c r="B89" s="128" t="s">
        <v>88</v>
      </c>
      <c r="C89" s="119">
        <v>34244</v>
      </c>
      <c r="D89" s="120">
        <v>41553</v>
      </c>
      <c r="E89" s="118">
        <v>894</v>
      </c>
      <c r="F89" s="119">
        <v>38421</v>
      </c>
      <c r="G89" s="120">
        <v>42630</v>
      </c>
      <c r="H89" s="121">
        <v>43366</v>
      </c>
      <c r="I89" s="55" t="s">
        <v>144</v>
      </c>
      <c r="J89" s="56" t="s">
        <v>144</v>
      </c>
      <c r="K89" s="56" t="s">
        <v>144</v>
      </c>
      <c r="L89" s="58">
        <v>41553</v>
      </c>
      <c r="M89" s="120">
        <v>44174</v>
      </c>
      <c r="N89" s="120">
        <v>40378</v>
      </c>
      <c r="O89" s="120">
        <v>33149</v>
      </c>
      <c r="P89" s="121">
        <v>22823</v>
      </c>
    </row>
    <row r="90" spans="1:16" x14ac:dyDescent="0.2">
      <c r="A90" s="75"/>
      <c r="B90" s="128" t="s">
        <v>89</v>
      </c>
      <c r="C90" s="119">
        <v>20447</v>
      </c>
      <c r="D90" s="120">
        <v>28103</v>
      </c>
      <c r="E90" s="118">
        <v>139</v>
      </c>
      <c r="F90" s="119">
        <v>26189</v>
      </c>
      <c r="G90" s="120">
        <v>28837</v>
      </c>
      <c r="H90" s="121">
        <v>30414</v>
      </c>
      <c r="I90" s="55">
        <v>21737</v>
      </c>
      <c r="J90" s="56">
        <v>28277</v>
      </c>
      <c r="K90" s="56">
        <v>32073</v>
      </c>
      <c r="L90" s="58" t="s">
        <v>144</v>
      </c>
      <c r="M90" s="120">
        <v>31085</v>
      </c>
      <c r="N90" s="120">
        <v>23661</v>
      </c>
      <c r="O90" s="120">
        <v>19426</v>
      </c>
      <c r="P90" s="121">
        <v>8050</v>
      </c>
    </row>
    <row r="91" spans="1:16" x14ac:dyDescent="0.2">
      <c r="A91" s="75"/>
      <c r="B91" s="128" t="s">
        <v>90</v>
      </c>
      <c r="C91" s="119">
        <v>19011</v>
      </c>
      <c r="D91" s="120">
        <v>23067</v>
      </c>
      <c r="E91" s="118">
        <v>55</v>
      </c>
      <c r="F91" s="119" t="s">
        <v>54</v>
      </c>
      <c r="G91" s="120">
        <v>18918</v>
      </c>
      <c r="H91" s="121">
        <v>26227</v>
      </c>
      <c r="I91" s="55">
        <v>24777</v>
      </c>
      <c r="J91" s="56">
        <v>23652</v>
      </c>
      <c r="K91" s="56">
        <v>22349</v>
      </c>
      <c r="L91" s="58" t="s">
        <v>144</v>
      </c>
      <c r="M91" s="120">
        <v>27369</v>
      </c>
      <c r="N91" s="120">
        <v>17013</v>
      </c>
      <c r="O91" s="120">
        <v>18008</v>
      </c>
      <c r="P91" s="121" t="s">
        <v>54</v>
      </c>
    </row>
    <row r="92" spans="1:16" x14ac:dyDescent="0.2">
      <c r="A92" s="75"/>
      <c r="B92" s="128" t="s">
        <v>91</v>
      </c>
      <c r="C92" s="119">
        <v>14822</v>
      </c>
      <c r="D92" s="120">
        <v>17505</v>
      </c>
      <c r="E92" s="118">
        <v>128</v>
      </c>
      <c r="F92" s="119">
        <v>15429</v>
      </c>
      <c r="G92" s="120">
        <v>18495</v>
      </c>
      <c r="H92" s="121">
        <v>19711</v>
      </c>
      <c r="I92" s="55">
        <v>13018</v>
      </c>
      <c r="J92" s="56">
        <v>15167</v>
      </c>
      <c r="K92" s="56">
        <v>18225</v>
      </c>
      <c r="L92" s="58" t="s">
        <v>144</v>
      </c>
      <c r="M92" s="120">
        <v>19631</v>
      </c>
      <c r="N92" s="120">
        <v>17492</v>
      </c>
      <c r="O92" s="120">
        <v>12539</v>
      </c>
      <c r="P92" s="121">
        <v>9598</v>
      </c>
    </row>
    <row r="93" spans="1:16" x14ac:dyDescent="0.2">
      <c r="A93" s="75"/>
      <c r="B93" s="128" t="s">
        <v>92</v>
      </c>
      <c r="C93" s="119">
        <v>19061</v>
      </c>
      <c r="D93" s="120">
        <v>22043</v>
      </c>
      <c r="E93" s="118">
        <v>92</v>
      </c>
      <c r="F93" s="119">
        <v>21648</v>
      </c>
      <c r="G93" s="120">
        <v>21669</v>
      </c>
      <c r="H93" s="121">
        <v>22827</v>
      </c>
      <c r="I93" s="55">
        <v>15117</v>
      </c>
      <c r="J93" s="56">
        <v>23235</v>
      </c>
      <c r="K93" s="56">
        <v>23123</v>
      </c>
      <c r="L93" s="58" t="s">
        <v>144</v>
      </c>
      <c r="M93" s="120">
        <v>24641</v>
      </c>
      <c r="N93" s="120">
        <v>20264</v>
      </c>
      <c r="O93" s="120">
        <v>14252</v>
      </c>
      <c r="P93" s="121" t="s">
        <v>20</v>
      </c>
    </row>
    <row r="94" spans="1:16" x14ac:dyDescent="0.2">
      <c r="A94" s="75"/>
      <c r="B94" s="128" t="s">
        <v>93</v>
      </c>
      <c r="C94" s="119">
        <v>12680</v>
      </c>
      <c r="D94" s="120">
        <v>17023</v>
      </c>
      <c r="E94" s="118">
        <v>158</v>
      </c>
      <c r="F94" s="119">
        <v>15719</v>
      </c>
      <c r="G94" s="120">
        <v>17563</v>
      </c>
      <c r="H94" s="121">
        <v>19866</v>
      </c>
      <c r="I94" s="55">
        <v>9796</v>
      </c>
      <c r="J94" s="56">
        <v>15973</v>
      </c>
      <c r="K94" s="56">
        <v>19550</v>
      </c>
      <c r="L94" s="58" t="s">
        <v>144</v>
      </c>
      <c r="M94" s="120">
        <v>20160</v>
      </c>
      <c r="N94" s="120">
        <v>17500</v>
      </c>
      <c r="O94" s="120">
        <v>13086</v>
      </c>
      <c r="P94" s="121">
        <v>3543</v>
      </c>
    </row>
    <row r="95" spans="1:16" ht="15" thickBot="1" x14ac:dyDescent="0.25">
      <c r="A95" s="89" t="s">
        <v>176</v>
      </c>
      <c r="B95" s="129"/>
      <c r="C95" s="123">
        <v>26943</v>
      </c>
      <c r="D95" s="124">
        <v>33145</v>
      </c>
      <c r="E95" s="125">
        <v>1579</v>
      </c>
      <c r="F95" s="123">
        <v>29675</v>
      </c>
      <c r="G95" s="124">
        <v>33841</v>
      </c>
      <c r="H95" s="126">
        <v>35969</v>
      </c>
      <c r="I95" s="62">
        <v>14255</v>
      </c>
      <c r="J95" s="63">
        <v>24042</v>
      </c>
      <c r="K95" s="63">
        <v>22656</v>
      </c>
      <c r="L95" s="64">
        <v>41553</v>
      </c>
      <c r="M95" s="124">
        <v>37330</v>
      </c>
      <c r="N95" s="124">
        <v>30093</v>
      </c>
      <c r="O95" s="124">
        <v>25233</v>
      </c>
      <c r="P95" s="126">
        <v>15719</v>
      </c>
    </row>
    <row r="96" spans="1:16" x14ac:dyDescent="0.2">
      <c r="A96" s="75" t="s">
        <v>94</v>
      </c>
      <c r="B96" s="127" t="s">
        <v>95</v>
      </c>
      <c r="C96" s="119">
        <v>9025</v>
      </c>
      <c r="D96" s="120">
        <v>11652</v>
      </c>
      <c r="E96" s="118">
        <v>92</v>
      </c>
      <c r="F96" s="119">
        <v>8550</v>
      </c>
      <c r="G96" s="120">
        <v>12162</v>
      </c>
      <c r="H96" s="121">
        <v>12259</v>
      </c>
      <c r="I96" s="55">
        <v>10168</v>
      </c>
      <c r="J96" s="56">
        <v>8954</v>
      </c>
      <c r="K96" s="56">
        <v>13304</v>
      </c>
      <c r="L96" s="58" t="s">
        <v>144</v>
      </c>
      <c r="M96" s="120">
        <v>16412</v>
      </c>
      <c r="N96" s="120">
        <v>11533</v>
      </c>
      <c r="O96" s="120">
        <v>8011</v>
      </c>
      <c r="P96" s="121">
        <v>4292</v>
      </c>
    </row>
    <row r="97" spans="1:16" x14ac:dyDescent="0.2">
      <c r="A97" s="75"/>
      <c r="B97" s="128" t="s">
        <v>96</v>
      </c>
      <c r="C97" s="119">
        <v>19779</v>
      </c>
      <c r="D97" s="120">
        <v>27019</v>
      </c>
      <c r="E97" s="118">
        <v>325</v>
      </c>
      <c r="F97" s="119">
        <v>24902</v>
      </c>
      <c r="G97" s="120">
        <v>27705</v>
      </c>
      <c r="H97" s="121">
        <v>30435</v>
      </c>
      <c r="I97" s="55">
        <v>11108</v>
      </c>
      <c r="J97" s="56">
        <v>18611</v>
      </c>
      <c r="K97" s="56">
        <v>16920</v>
      </c>
      <c r="L97" s="58">
        <v>30206</v>
      </c>
      <c r="M97" s="120">
        <v>29350</v>
      </c>
      <c r="N97" s="120">
        <v>26337</v>
      </c>
      <c r="O97" s="120">
        <v>23617</v>
      </c>
      <c r="P97" s="121">
        <v>12285</v>
      </c>
    </row>
    <row r="98" spans="1:16" x14ac:dyDescent="0.2">
      <c r="A98" s="75"/>
      <c r="B98" s="128" t="s">
        <v>97</v>
      </c>
      <c r="C98" s="119">
        <v>14785</v>
      </c>
      <c r="D98" s="120">
        <v>19329</v>
      </c>
      <c r="E98" s="118">
        <v>110</v>
      </c>
      <c r="F98" s="119">
        <v>16005</v>
      </c>
      <c r="G98" s="120">
        <v>20115</v>
      </c>
      <c r="H98" s="121">
        <v>21614</v>
      </c>
      <c r="I98" s="55">
        <v>13800</v>
      </c>
      <c r="J98" s="56">
        <v>14238</v>
      </c>
      <c r="K98" s="56">
        <v>20468</v>
      </c>
      <c r="L98" s="58" t="s">
        <v>144</v>
      </c>
      <c r="M98" s="120">
        <v>21588</v>
      </c>
      <c r="N98" s="120">
        <v>19494</v>
      </c>
      <c r="O98" s="120">
        <v>7118</v>
      </c>
      <c r="P98" s="121">
        <v>5947</v>
      </c>
    </row>
    <row r="99" spans="1:16" x14ac:dyDescent="0.2">
      <c r="A99" s="75"/>
      <c r="B99" s="128" t="s">
        <v>98</v>
      </c>
      <c r="C99" s="119">
        <v>10868</v>
      </c>
      <c r="D99" s="120">
        <v>14615</v>
      </c>
      <c r="E99" s="118">
        <v>287</v>
      </c>
      <c r="F99" s="119">
        <v>14257</v>
      </c>
      <c r="G99" s="120">
        <v>13668</v>
      </c>
      <c r="H99" s="121">
        <v>17135</v>
      </c>
      <c r="I99" s="55">
        <v>7873</v>
      </c>
      <c r="J99" s="56">
        <v>10622</v>
      </c>
      <c r="K99" s="56">
        <v>15845</v>
      </c>
      <c r="L99" s="58" t="s">
        <v>144</v>
      </c>
      <c r="M99" s="120">
        <v>17288</v>
      </c>
      <c r="N99" s="120">
        <v>13873</v>
      </c>
      <c r="O99" s="120">
        <v>9324</v>
      </c>
      <c r="P99" s="121">
        <v>4898</v>
      </c>
    </row>
    <row r="100" spans="1:16" x14ac:dyDescent="0.2">
      <c r="A100" s="75"/>
      <c r="B100" s="128" t="s">
        <v>99</v>
      </c>
      <c r="C100" s="119">
        <v>10711</v>
      </c>
      <c r="D100" s="120">
        <v>15446</v>
      </c>
      <c r="E100" s="118">
        <v>177</v>
      </c>
      <c r="F100" s="119">
        <v>15346</v>
      </c>
      <c r="G100" s="120">
        <v>14835</v>
      </c>
      <c r="H100" s="121">
        <v>16586</v>
      </c>
      <c r="I100" s="55">
        <v>7765</v>
      </c>
      <c r="J100" s="56">
        <v>14481</v>
      </c>
      <c r="K100" s="56">
        <v>17480</v>
      </c>
      <c r="L100" s="58" t="s">
        <v>144</v>
      </c>
      <c r="M100" s="120">
        <v>18508</v>
      </c>
      <c r="N100" s="120">
        <v>15080</v>
      </c>
      <c r="O100" s="120">
        <v>10490</v>
      </c>
      <c r="P100" s="121">
        <v>5580</v>
      </c>
    </row>
    <row r="101" spans="1:16" ht="15" thickBot="1" x14ac:dyDescent="0.25">
      <c r="A101" s="89" t="s">
        <v>177</v>
      </c>
      <c r="B101" s="129"/>
      <c r="C101" s="123">
        <v>14026</v>
      </c>
      <c r="D101" s="124">
        <v>19080</v>
      </c>
      <c r="E101" s="125">
        <v>991</v>
      </c>
      <c r="F101" s="123">
        <v>18595</v>
      </c>
      <c r="G101" s="124">
        <v>17400</v>
      </c>
      <c r="H101" s="126">
        <v>21768</v>
      </c>
      <c r="I101" s="62">
        <v>9750</v>
      </c>
      <c r="J101" s="63">
        <v>12979</v>
      </c>
      <c r="K101" s="63">
        <v>16801</v>
      </c>
      <c r="L101" s="64">
        <v>30206</v>
      </c>
      <c r="M101" s="124">
        <v>21986</v>
      </c>
      <c r="N101" s="124">
        <v>18637</v>
      </c>
      <c r="O101" s="124">
        <v>14153</v>
      </c>
      <c r="P101" s="126">
        <v>6332</v>
      </c>
    </row>
    <row r="102" spans="1:16" x14ac:dyDescent="0.2">
      <c r="A102" s="75" t="s">
        <v>100</v>
      </c>
      <c r="B102" s="127" t="s">
        <v>101</v>
      </c>
      <c r="C102" s="119">
        <v>13407</v>
      </c>
      <c r="D102" s="120">
        <v>16856</v>
      </c>
      <c r="E102" s="118">
        <v>265</v>
      </c>
      <c r="F102" s="119">
        <v>16730</v>
      </c>
      <c r="G102" s="120">
        <v>16615</v>
      </c>
      <c r="H102" s="121">
        <v>17512</v>
      </c>
      <c r="I102" s="55">
        <v>10473</v>
      </c>
      <c r="J102" s="56">
        <v>14267</v>
      </c>
      <c r="K102" s="56">
        <v>18845</v>
      </c>
      <c r="L102" s="58" t="s">
        <v>144</v>
      </c>
      <c r="M102" s="120">
        <v>19484</v>
      </c>
      <c r="N102" s="120">
        <v>14943</v>
      </c>
      <c r="O102" s="120">
        <v>11954</v>
      </c>
      <c r="P102" s="121">
        <v>8750</v>
      </c>
    </row>
    <row r="103" spans="1:16" x14ac:dyDescent="0.2">
      <c r="A103" s="75"/>
      <c r="B103" s="128" t="s">
        <v>102</v>
      </c>
      <c r="C103" s="119">
        <v>13512</v>
      </c>
      <c r="D103" s="120">
        <v>18576</v>
      </c>
      <c r="E103" s="118">
        <v>117</v>
      </c>
      <c r="F103" s="119">
        <v>21955</v>
      </c>
      <c r="G103" s="120">
        <v>16246</v>
      </c>
      <c r="H103" s="121">
        <v>13807</v>
      </c>
      <c r="I103" s="55" t="s">
        <v>54</v>
      </c>
      <c r="J103" s="56">
        <v>9533</v>
      </c>
      <c r="K103" s="56">
        <v>23199</v>
      </c>
      <c r="L103" s="58" t="s">
        <v>144</v>
      </c>
      <c r="M103" s="120">
        <v>26647</v>
      </c>
      <c r="N103" s="120">
        <v>20313</v>
      </c>
      <c r="O103" s="120">
        <v>9653</v>
      </c>
      <c r="P103" s="121">
        <v>5720</v>
      </c>
    </row>
    <row r="104" spans="1:16" x14ac:dyDescent="0.2">
      <c r="A104" s="75"/>
      <c r="B104" s="128" t="s">
        <v>103</v>
      </c>
      <c r="C104" s="119">
        <v>13228</v>
      </c>
      <c r="D104" s="120">
        <v>18123</v>
      </c>
      <c r="E104" s="118">
        <v>244</v>
      </c>
      <c r="F104" s="119">
        <v>16558</v>
      </c>
      <c r="G104" s="120">
        <v>19384</v>
      </c>
      <c r="H104" s="121">
        <v>20051</v>
      </c>
      <c r="I104" s="55">
        <v>15396</v>
      </c>
      <c r="J104" s="56">
        <v>16026</v>
      </c>
      <c r="K104" s="56">
        <v>18446</v>
      </c>
      <c r="L104" s="58" t="s">
        <v>144</v>
      </c>
      <c r="M104" s="120">
        <v>20179</v>
      </c>
      <c r="N104" s="120">
        <v>16441</v>
      </c>
      <c r="O104" s="120">
        <v>13574</v>
      </c>
      <c r="P104" s="121" t="s">
        <v>54</v>
      </c>
    </row>
    <row r="105" spans="1:16" x14ac:dyDescent="0.2">
      <c r="A105" s="75"/>
      <c r="B105" s="128" t="s">
        <v>104</v>
      </c>
      <c r="C105" s="119">
        <v>18923</v>
      </c>
      <c r="D105" s="120">
        <v>24457</v>
      </c>
      <c r="E105" s="118">
        <v>466</v>
      </c>
      <c r="F105" s="119">
        <v>22721</v>
      </c>
      <c r="G105" s="120">
        <v>24738</v>
      </c>
      <c r="H105" s="121">
        <v>28663</v>
      </c>
      <c r="I105" s="55">
        <v>13989</v>
      </c>
      <c r="J105" s="56">
        <v>19514</v>
      </c>
      <c r="K105" s="56">
        <v>22709</v>
      </c>
      <c r="L105" s="58">
        <v>26160</v>
      </c>
      <c r="M105" s="120">
        <v>27824</v>
      </c>
      <c r="N105" s="120">
        <v>22362</v>
      </c>
      <c r="O105" s="120">
        <v>18797</v>
      </c>
      <c r="P105" s="121">
        <v>8327</v>
      </c>
    </row>
    <row r="106" spans="1:16" ht="15" thickBot="1" x14ac:dyDescent="0.25">
      <c r="A106" s="89" t="s">
        <v>178</v>
      </c>
      <c r="B106" s="129"/>
      <c r="C106" s="123">
        <v>15732</v>
      </c>
      <c r="D106" s="124">
        <v>20567</v>
      </c>
      <c r="E106" s="125">
        <v>1092</v>
      </c>
      <c r="F106" s="123">
        <v>19791</v>
      </c>
      <c r="G106" s="124">
        <v>20886</v>
      </c>
      <c r="H106" s="126">
        <v>22153</v>
      </c>
      <c r="I106" s="62">
        <v>13787</v>
      </c>
      <c r="J106" s="63">
        <v>15117</v>
      </c>
      <c r="K106" s="63">
        <v>19824</v>
      </c>
      <c r="L106" s="64">
        <v>26160</v>
      </c>
      <c r="M106" s="124">
        <v>23839</v>
      </c>
      <c r="N106" s="124">
        <v>18935</v>
      </c>
      <c r="O106" s="124">
        <v>15549</v>
      </c>
      <c r="P106" s="126">
        <v>6999</v>
      </c>
    </row>
    <row r="107" spans="1:16" x14ac:dyDescent="0.2">
      <c r="A107" s="75" t="s">
        <v>105</v>
      </c>
      <c r="B107" s="127" t="s">
        <v>106</v>
      </c>
      <c r="C107" s="119">
        <v>7655</v>
      </c>
      <c r="D107" s="120">
        <v>8535</v>
      </c>
      <c r="E107" s="118">
        <v>162</v>
      </c>
      <c r="F107" s="119">
        <v>8130</v>
      </c>
      <c r="G107" s="120">
        <v>8727</v>
      </c>
      <c r="H107" s="121">
        <v>9118</v>
      </c>
      <c r="I107" s="55">
        <v>6296</v>
      </c>
      <c r="J107" s="56">
        <v>5460</v>
      </c>
      <c r="K107" s="56">
        <v>10459</v>
      </c>
      <c r="L107" s="58" t="s">
        <v>144</v>
      </c>
      <c r="M107" s="120">
        <v>12423</v>
      </c>
      <c r="N107" s="120">
        <v>7570</v>
      </c>
      <c r="O107" s="120">
        <v>7137</v>
      </c>
      <c r="P107" s="121">
        <v>4114</v>
      </c>
    </row>
    <row r="108" spans="1:16" x14ac:dyDescent="0.2">
      <c r="A108" s="75"/>
      <c r="B108" s="128" t="s">
        <v>107</v>
      </c>
      <c r="C108" s="119">
        <v>13444</v>
      </c>
      <c r="D108" s="120">
        <v>18254</v>
      </c>
      <c r="E108" s="118">
        <v>226</v>
      </c>
      <c r="F108" s="119">
        <v>16784</v>
      </c>
      <c r="G108" s="120">
        <v>18201</v>
      </c>
      <c r="H108" s="121">
        <v>19924</v>
      </c>
      <c r="I108" s="55">
        <v>14461</v>
      </c>
      <c r="J108" s="56">
        <v>21831</v>
      </c>
      <c r="K108" s="56">
        <v>17336</v>
      </c>
      <c r="L108" s="58">
        <v>17984</v>
      </c>
      <c r="M108" s="120">
        <v>21357</v>
      </c>
      <c r="N108" s="120">
        <v>16781</v>
      </c>
      <c r="O108" s="120">
        <v>13240</v>
      </c>
      <c r="P108" s="121">
        <v>5663</v>
      </c>
    </row>
    <row r="109" spans="1:16" x14ac:dyDescent="0.2">
      <c r="A109" s="75"/>
      <c r="B109" s="128" t="s">
        <v>108</v>
      </c>
      <c r="C109" s="119">
        <v>8411</v>
      </c>
      <c r="D109" s="120">
        <v>10952</v>
      </c>
      <c r="E109" s="118">
        <v>193</v>
      </c>
      <c r="F109" s="119">
        <v>9985</v>
      </c>
      <c r="G109" s="120">
        <v>11044</v>
      </c>
      <c r="H109" s="121">
        <v>12070</v>
      </c>
      <c r="I109" s="55" t="s">
        <v>20</v>
      </c>
      <c r="J109" s="56" t="s">
        <v>54</v>
      </c>
      <c r="K109" s="56">
        <v>12795</v>
      </c>
      <c r="L109" s="58">
        <v>9892</v>
      </c>
      <c r="M109" s="120">
        <v>12619</v>
      </c>
      <c r="N109" s="120">
        <v>9953</v>
      </c>
      <c r="O109" s="120">
        <v>9970</v>
      </c>
      <c r="P109" s="121">
        <v>8009</v>
      </c>
    </row>
    <row r="110" spans="1:16" x14ac:dyDescent="0.2">
      <c r="A110" s="75"/>
      <c r="B110" s="128" t="s">
        <v>109</v>
      </c>
      <c r="C110" s="119">
        <v>10981</v>
      </c>
      <c r="D110" s="120">
        <v>15056</v>
      </c>
      <c r="E110" s="118">
        <v>85</v>
      </c>
      <c r="F110" s="119">
        <v>12821</v>
      </c>
      <c r="G110" s="120">
        <v>14569</v>
      </c>
      <c r="H110" s="121">
        <v>16933</v>
      </c>
      <c r="I110" s="55">
        <v>9871</v>
      </c>
      <c r="J110" s="56">
        <v>14069</v>
      </c>
      <c r="K110" s="56">
        <v>17271</v>
      </c>
      <c r="L110" s="58" t="s">
        <v>144</v>
      </c>
      <c r="M110" s="120">
        <v>16058</v>
      </c>
      <c r="N110" s="120">
        <v>15375</v>
      </c>
      <c r="O110" s="120">
        <v>11099</v>
      </c>
      <c r="P110" s="121" t="s">
        <v>54</v>
      </c>
    </row>
    <row r="111" spans="1:16" x14ac:dyDescent="0.2">
      <c r="A111" s="75"/>
      <c r="B111" s="128" t="s">
        <v>110</v>
      </c>
      <c r="C111" s="119">
        <v>14789</v>
      </c>
      <c r="D111" s="120">
        <v>19736</v>
      </c>
      <c r="E111" s="118">
        <v>208</v>
      </c>
      <c r="F111" s="119">
        <v>18193</v>
      </c>
      <c r="G111" s="120">
        <v>18413</v>
      </c>
      <c r="H111" s="121">
        <v>21621</v>
      </c>
      <c r="I111" s="55">
        <v>11486</v>
      </c>
      <c r="J111" s="56">
        <v>9140</v>
      </c>
      <c r="K111" s="56">
        <v>18391</v>
      </c>
      <c r="L111" s="58">
        <v>21585</v>
      </c>
      <c r="M111" s="120">
        <v>22490</v>
      </c>
      <c r="N111" s="120">
        <v>17676</v>
      </c>
      <c r="O111" s="120">
        <v>15540</v>
      </c>
      <c r="P111" s="121" t="s">
        <v>54</v>
      </c>
    </row>
    <row r="112" spans="1:16" x14ac:dyDescent="0.2">
      <c r="A112" s="75"/>
      <c r="B112" s="128" t="s">
        <v>111</v>
      </c>
      <c r="C112" s="119">
        <v>12880</v>
      </c>
      <c r="D112" s="120">
        <v>17227</v>
      </c>
      <c r="E112" s="118">
        <v>660</v>
      </c>
      <c r="F112" s="119">
        <v>16095</v>
      </c>
      <c r="G112" s="120">
        <v>17872</v>
      </c>
      <c r="H112" s="121">
        <v>17669</v>
      </c>
      <c r="I112" s="55" t="s">
        <v>20</v>
      </c>
      <c r="J112" s="56">
        <v>12243</v>
      </c>
      <c r="K112" s="56" t="s">
        <v>144</v>
      </c>
      <c r="L112" s="58">
        <v>17515</v>
      </c>
      <c r="M112" s="120">
        <v>20039</v>
      </c>
      <c r="N112" s="120">
        <v>15306</v>
      </c>
      <c r="O112" s="120">
        <v>14733</v>
      </c>
      <c r="P112" s="121">
        <v>8221</v>
      </c>
    </row>
    <row r="113" spans="1:16" ht="15" thickBot="1" x14ac:dyDescent="0.25">
      <c r="A113" s="89" t="s">
        <v>179</v>
      </c>
      <c r="B113" s="122"/>
      <c r="C113" s="123">
        <v>12002</v>
      </c>
      <c r="D113" s="124">
        <v>15891</v>
      </c>
      <c r="E113" s="125">
        <v>1534</v>
      </c>
      <c r="F113" s="123">
        <v>14453</v>
      </c>
      <c r="G113" s="124">
        <v>15574</v>
      </c>
      <c r="H113" s="126">
        <v>17539</v>
      </c>
      <c r="I113" s="62">
        <v>10346</v>
      </c>
      <c r="J113" s="63">
        <v>11639</v>
      </c>
      <c r="K113" s="63">
        <v>13114</v>
      </c>
      <c r="L113" s="64">
        <v>17370</v>
      </c>
      <c r="M113" s="124">
        <v>19117</v>
      </c>
      <c r="N113" s="124">
        <v>14276</v>
      </c>
      <c r="O113" s="124">
        <v>12462</v>
      </c>
      <c r="P113" s="126">
        <v>6514</v>
      </c>
    </row>
    <row r="114" spans="1:16" ht="15" thickBot="1" x14ac:dyDescent="0.25">
      <c r="A114" s="131" t="s">
        <v>180</v>
      </c>
      <c r="B114" s="132"/>
      <c r="C114" s="133">
        <v>19020</v>
      </c>
      <c r="D114" s="134">
        <v>24147</v>
      </c>
      <c r="E114" s="135">
        <v>16987</v>
      </c>
      <c r="F114" s="133">
        <v>22491</v>
      </c>
      <c r="G114" s="134">
        <v>24681</v>
      </c>
      <c r="H114" s="136">
        <v>26226</v>
      </c>
      <c r="I114" s="65">
        <v>11678</v>
      </c>
      <c r="J114" s="66">
        <v>16028</v>
      </c>
      <c r="K114" s="66">
        <v>17796</v>
      </c>
      <c r="L114" s="67">
        <v>33148</v>
      </c>
      <c r="M114" s="134">
        <v>28408</v>
      </c>
      <c r="N114" s="134">
        <v>20077</v>
      </c>
      <c r="O114" s="134">
        <v>23016</v>
      </c>
      <c r="P114" s="136">
        <v>13784</v>
      </c>
    </row>
    <row r="115" spans="1:16" x14ac:dyDescent="0.2">
      <c r="A115" s="68"/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</row>
    <row r="116" spans="1:16" x14ac:dyDescent="0.2">
      <c r="A116" s="68"/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</row>
    <row r="117" spans="1:16" x14ac:dyDescent="0.2">
      <c r="A117" s="68"/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</row>
    <row r="118" spans="1:16" x14ac:dyDescent="0.2">
      <c r="A118" s="68"/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</row>
    <row r="119" spans="1:16" x14ac:dyDescent="0.2">
      <c r="A119" s="68"/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68"/>
    </row>
    <row r="120" spans="1:16" x14ac:dyDescent="0.2">
      <c r="A120" s="68"/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</row>
    <row r="121" spans="1:16" x14ac:dyDescent="0.2">
      <c r="A121" s="68"/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  <c r="P121" s="68"/>
    </row>
    <row r="122" spans="1:16" x14ac:dyDescent="0.2">
      <c r="A122" s="68"/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8"/>
    </row>
    <row r="123" spans="1:16" x14ac:dyDescent="0.2">
      <c r="A123" s="68"/>
      <c r="B123" s="68"/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  <c r="P123" s="68"/>
    </row>
    <row r="124" spans="1:16" x14ac:dyDescent="0.2">
      <c r="A124" s="68"/>
      <c r="B124" s="68"/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  <c r="P124" s="68"/>
    </row>
    <row r="125" spans="1:16" x14ac:dyDescent="0.2">
      <c r="A125" s="68"/>
      <c r="B125" s="68"/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8"/>
    </row>
    <row r="126" spans="1:16" x14ac:dyDescent="0.2">
      <c r="A126" s="68"/>
      <c r="B126" s="68"/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  <c r="P126" s="68"/>
    </row>
    <row r="127" spans="1:16" x14ac:dyDescent="0.2">
      <c r="A127" s="68"/>
      <c r="B127" s="68"/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  <c r="P127" s="68"/>
    </row>
    <row r="128" spans="1:16" x14ac:dyDescent="0.2">
      <c r="A128" s="68"/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</row>
    <row r="129" spans="1:16" x14ac:dyDescent="0.2">
      <c r="A129" s="68"/>
      <c r="B129" s="68"/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  <c r="P129" s="68"/>
    </row>
    <row r="130" spans="1:16" x14ac:dyDescent="0.2">
      <c r="A130" s="68"/>
      <c r="B130" s="68"/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  <c r="P130" s="68"/>
    </row>
    <row r="131" spans="1:16" x14ac:dyDescent="0.2">
      <c r="A131" s="68"/>
      <c r="B131" s="68"/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  <c r="P131" s="68"/>
    </row>
    <row r="132" spans="1:16" x14ac:dyDescent="0.2">
      <c r="A132" s="68"/>
      <c r="B132" s="68"/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  <c r="P132" s="68"/>
    </row>
    <row r="133" spans="1:16" x14ac:dyDescent="0.2">
      <c r="A133" s="68"/>
      <c r="B133" s="68"/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  <c r="P133" s="68"/>
    </row>
    <row r="134" spans="1:16" x14ac:dyDescent="0.2">
      <c r="A134" s="68"/>
      <c r="B134" s="68"/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  <c r="P134" s="68"/>
    </row>
    <row r="135" spans="1:16" x14ac:dyDescent="0.2">
      <c r="A135" s="68"/>
      <c r="B135" s="68"/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  <c r="P135" s="68"/>
    </row>
    <row r="136" spans="1:16" x14ac:dyDescent="0.2">
      <c r="A136" s="68"/>
      <c r="B136" s="68"/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  <c r="P136" s="68"/>
    </row>
    <row r="137" spans="1:16" x14ac:dyDescent="0.2">
      <c r="A137" s="68"/>
      <c r="B137" s="68"/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  <c r="P137" s="68"/>
    </row>
    <row r="138" spans="1:16" x14ac:dyDescent="0.2">
      <c r="A138" s="68"/>
      <c r="B138" s="68"/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  <c r="P138" s="68"/>
    </row>
    <row r="139" spans="1:16" x14ac:dyDescent="0.2">
      <c r="A139" s="68"/>
      <c r="B139" s="68"/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  <c r="P139" s="68"/>
    </row>
    <row r="140" spans="1:16" x14ac:dyDescent="0.2">
      <c r="A140" s="68"/>
      <c r="B140" s="68"/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  <c r="P140" s="68"/>
    </row>
    <row r="141" spans="1:16" x14ac:dyDescent="0.2">
      <c r="A141" s="68"/>
      <c r="B141" s="68"/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  <c r="P141" s="68"/>
    </row>
    <row r="142" spans="1:16" x14ac:dyDescent="0.2">
      <c r="A142" s="68"/>
      <c r="B142" s="68"/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  <c r="P142" s="68"/>
    </row>
    <row r="143" spans="1:16" x14ac:dyDescent="0.2">
      <c r="A143" s="68"/>
      <c r="B143" s="68"/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  <c r="P143" s="68"/>
    </row>
    <row r="144" spans="1:16" x14ac:dyDescent="0.2">
      <c r="A144" s="68"/>
      <c r="B144" s="68"/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  <c r="P144" s="68"/>
    </row>
    <row r="145" spans="1:16" x14ac:dyDescent="0.2">
      <c r="A145" s="68"/>
      <c r="B145" s="68"/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  <c r="P145" s="68"/>
    </row>
    <row r="146" spans="1:16" x14ac:dyDescent="0.2">
      <c r="A146" s="68"/>
      <c r="B146" s="68"/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  <c r="P146" s="68"/>
    </row>
    <row r="147" spans="1:16" x14ac:dyDescent="0.2">
      <c r="A147" s="68"/>
      <c r="B147" s="68"/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  <c r="P147" s="68"/>
    </row>
    <row r="148" spans="1:16" x14ac:dyDescent="0.2">
      <c r="A148" s="68"/>
      <c r="B148" s="68"/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  <c r="P148" s="68"/>
    </row>
    <row r="149" spans="1:16" x14ac:dyDescent="0.2">
      <c r="A149" s="68"/>
      <c r="B149" s="68"/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  <c r="P149" s="68"/>
    </row>
    <row r="150" spans="1:16" x14ac:dyDescent="0.2">
      <c r="A150" s="68"/>
      <c r="B150" s="68"/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  <c r="P150" s="68"/>
    </row>
    <row r="151" spans="1:16" x14ac:dyDescent="0.2">
      <c r="A151" s="68"/>
      <c r="B151" s="68"/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  <c r="P151" s="68"/>
    </row>
    <row r="152" spans="1:16" x14ac:dyDescent="0.2">
      <c r="A152" s="68"/>
      <c r="B152" s="68"/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  <c r="P152" s="68"/>
    </row>
    <row r="153" spans="1:16" x14ac:dyDescent="0.2">
      <c r="A153" s="68"/>
      <c r="B153" s="68"/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  <c r="P153" s="68"/>
    </row>
    <row r="154" spans="1:16" x14ac:dyDescent="0.2">
      <c r="A154" s="68"/>
      <c r="B154" s="68"/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  <c r="P154" s="68"/>
    </row>
    <row r="155" spans="1:16" x14ac:dyDescent="0.2">
      <c r="A155" s="68"/>
      <c r="B155" s="68"/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  <c r="P155" s="68"/>
    </row>
    <row r="156" spans="1:16" x14ac:dyDescent="0.2">
      <c r="A156" s="68"/>
      <c r="B156" s="68"/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  <c r="P156" s="68"/>
    </row>
    <row r="157" spans="1:16" x14ac:dyDescent="0.2">
      <c r="A157" s="68"/>
      <c r="B157" s="68"/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  <c r="P157" s="68"/>
    </row>
    <row r="158" spans="1:16" x14ac:dyDescent="0.2">
      <c r="A158" s="68"/>
      <c r="B158" s="68"/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  <c r="P158" s="68"/>
    </row>
    <row r="159" spans="1:16" x14ac:dyDescent="0.2">
      <c r="A159" s="68"/>
      <c r="B159" s="68"/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  <c r="P159" s="68"/>
    </row>
    <row r="160" spans="1:16" x14ac:dyDescent="0.2">
      <c r="A160" s="68"/>
      <c r="B160" s="68"/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  <c r="P160" s="68"/>
    </row>
    <row r="161" spans="1:16" x14ac:dyDescent="0.2">
      <c r="A161" s="68"/>
      <c r="B161" s="68"/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  <c r="P161" s="68"/>
    </row>
    <row r="162" spans="1:16" x14ac:dyDescent="0.2">
      <c r="A162" s="68"/>
      <c r="B162" s="68"/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  <c r="P162" s="68"/>
    </row>
    <row r="163" spans="1:16" x14ac:dyDescent="0.2">
      <c r="A163" s="68"/>
      <c r="B163" s="68"/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  <c r="P163" s="68"/>
    </row>
    <row r="164" spans="1:16" x14ac:dyDescent="0.2">
      <c r="A164" s="68"/>
      <c r="B164" s="68"/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  <c r="P164" s="68"/>
    </row>
    <row r="165" spans="1:16" x14ac:dyDescent="0.2">
      <c r="A165" s="68"/>
      <c r="B165" s="68"/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  <c r="P165" s="68"/>
    </row>
    <row r="166" spans="1:16" x14ac:dyDescent="0.2">
      <c r="A166" s="68"/>
      <c r="B166" s="68"/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  <c r="P166" s="68"/>
    </row>
    <row r="167" spans="1:16" x14ac:dyDescent="0.2">
      <c r="A167" s="68"/>
      <c r="B167" s="68"/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  <c r="P167" s="68"/>
    </row>
    <row r="168" spans="1:16" x14ac:dyDescent="0.2">
      <c r="A168" s="68"/>
      <c r="B168" s="68"/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  <c r="P168" s="68"/>
    </row>
    <row r="169" spans="1:16" x14ac:dyDescent="0.2">
      <c r="A169" s="68"/>
      <c r="B169" s="68"/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  <c r="P169" s="68"/>
    </row>
    <row r="170" spans="1:16" x14ac:dyDescent="0.2">
      <c r="A170" s="68"/>
      <c r="B170" s="68"/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  <c r="P170" s="68"/>
    </row>
    <row r="171" spans="1:16" x14ac:dyDescent="0.2">
      <c r="A171" s="68"/>
      <c r="B171" s="68"/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  <c r="P171" s="68"/>
    </row>
    <row r="172" spans="1:16" x14ac:dyDescent="0.2">
      <c r="A172" s="68"/>
      <c r="B172" s="68"/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  <c r="P172" s="68"/>
    </row>
    <row r="173" spans="1:16" x14ac:dyDescent="0.2">
      <c r="A173" s="68"/>
      <c r="B173" s="68"/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  <c r="P173" s="68"/>
    </row>
    <row r="174" spans="1:16" x14ac:dyDescent="0.2">
      <c r="A174" s="68"/>
      <c r="B174" s="68"/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  <c r="P174" s="68"/>
    </row>
    <row r="175" spans="1:16" x14ac:dyDescent="0.2">
      <c r="A175" s="68"/>
      <c r="B175" s="68"/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  <c r="P175" s="68"/>
    </row>
    <row r="176" spans="1:16" x14ac:dyDescent="0.2">
      <c r="A176" s="68"/>
      <c r="B176" s="68"/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  <c r="P176" s="68"/>
    </row>
    <row r="177" spans="1:16" x14ac:dyDescent="0.2">
      <c r="A177" s="68"/>
      <c r="B177" s="68"/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  <c r="P177" s="68"/>
    </row>
    <row r="178" spans="1:16" x14ac:dyDescent="0.2">
      <c r="A178" s="68"/>
      <c r="B178" s="68"/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  <c r="P178" s="68"/>
    </row>
    <row r="179" spans="1:16" x14ac:dyDescent="0.2">
      <c r="A179" s="68"/>
      <c r="B179" s="68"/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  <c r="P179" s="68"/>
    </row>
    <row r="180" spans="1:16" x14ac:dyDescent="0.2">
      <c r="A180" s="68"/>
      <c r="B180" s="68"/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  <c r="P180" s="68"/>
    </row>
    <row r="181" spans="1:16" x14ac:dyDescent="0.2">
      <c r="A181" s="68"/>
      <c r="B181" s="68"/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  <c r="P181" s="68"/>
    </row>
    <row r="182" spans="1:16" x14ac:dyDescent="0.2">
      <c r="A182" s="68"/>
      <c r="B182" s="68"/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  <c r="P182" s="68"/>
    </row>
    <row r="183" spans="1:16" x14ac:dyDescent="0.2">
      <c r="A183" s="68"/>
      <c r="B183" s="68"/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  <c r="P183" s="68"/>
    </row>
    <row r="184" spans="1:16" x14ac:dyDescent="0.2">
      <c r="A184" s="68"/>
      <c r="B184" s="68"/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  <c r="P184" s="68"/>
    </row>
    <row r="185" spans="1:16" x14ac:dyDescent="0.2">
      <c r="A185" s="68"/>
      <c r="B185" s="68"/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  <c r="P185" s="68"/>
    </row>
    <row r="186" spans="1:16" x14ac:dyDescent="0.2">
      <c r="A186" s="68"/>
      <c r="B186" s="68"/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  <c r="P186" s="68"/>
    </row>
    <row r="187" spans="1:16" x14ac:dyDescent="0.2">
      <c r="A187" s="68"/>
      <c r="B187" s="68"/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  <c r="P187" s="68"/>
    </row>
    <row r="188" spans="1:16" x14ac:dyDescent="0.2">
      <c r="A188" s="68"/>
      <c r="B188" s="68"/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  <c r="P188" s="68"/>
    </row>
    <row r="189" spans="1:16" x14ac:dyDescent="0.2">
      <c r="A189" s="68"/>
      <c r="B189" s="68"/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  <c r="P189" s="68"/>
    </row>
    <row r="190" spans="1:16" x14ac:dyDescent="0.2">
      <c r="A190" s="68"/>
      <c r="B190" s="68"/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  <c r="P190" s="68"/>
    </row>
    <row r="191" spans="1:16" x14ac:dyDescent="0.2">
      <c r="A191" s="68"/>
      <c r="B191" s="68"/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  <c r="P191" s="68"/>
    </row>
    <row r="192" spans="1:16" x14ac:dyDescent="0.2">
      <c r="A192" s="68"/>
      <c r="B192" s="68"/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  <c r="P192" s="68"/>
    </row>
    <row r="193" spans="1:16" x14ac:dyDescent="0.2">
      <c r="A193" s="68"/>
      <c r="B193" s="68"/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  <c r="P193" s="68"/>
    </row>
    <row r="194" spans="1:16" x14ac:dyDescent="0.2">
      <c r="A194" s="68"/>
      <c r="B194" s="68"/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  <c r="P194" s="68"/>
    </row>
    <row r="195" spans="1:16" x14ac:dyDescent="0.2">
      <c r="A195" s="68"/>
      <c r="B195" s="68"/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  <c r="P195" s="68"/>
    </row>
    <row r="196" spans="1:16" x14ac:dyDescent="0.2">
      <c r="A196" s="68"/>
      <c r="B196" s="68"/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  <c r="P196" s="68"/>
    </row>
    <row r="197" spans="1:16" x14ac:dyDescent="0.2">
      <c r="A197" s="68"/>
      <c r="B197" s="68"/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  <c r="P197" s="68"/>
    </row>
  </sheetData>
  <sheetProtection algorithmName="SHA-512" hashValue="6GSn6Z5Gogze5OGouKe+I84SPup+UpLxI/LyUUNvy/x/cW+a4e777ywc0TcnoQ3NFaLcQphS8d3iMI5EcJNDfA==" saltValue="/hu6Iv+8bvrd0uLSwGtzeQ==" spinCount="100000" sheet="1" objects="1" scenarios="1"/>
  <mergeCells count="53">
    <mergeCell ref="I85:L85"/>
    <mergeCell ref="M85:P85"/>
    <mergeCell ref="F87:H87"/>
    <mergeCell ref="I87:L87"/>
    <mergeCell ref="M87:P87"/>
    <mergeCell ref="M44:P44"/>
    <mergeCell ref="F46:H46"/>
    <mergeCell ref="I46:L46"/>
    <mergeCell ref="M46:P46"/>
    <mergeCell ref="A84:A87"/>
    <mergeCell ref="B84:B87"/>
    <mergeCell ref="C84:E84"/>
    <mergeCell ref="F84:H84"/>
    <mergeCell ref="I84:L84"/>
    <mergeCell ref="M84:P84"/>
    <mergeCell ref="C85:C87"/>
    <mergeCell ref="D85:D87"/>
    <mergeCell ref="E85:E87"/>
    <mergeCell ref="F85:F86"/>
    <mergeCell ref="G85:G86"/>
    <mergeCell ref="H85:H86"/>
    <mergeCell ref="H4:H5"/>
    <mergeCell ref="I4:L4"/>
    <mergeCell ref="M4:P4"/>
    <mergeCell ref="A43:A46"/>
    <mergeCell ref="B43:B46"/>
    <mergeCell ref="C43:E43"/>
    <mergeCell ref="F43:H43"/>
    <mergeCell ref="I43:L43"/>
    <mergeCell ref="M43:P43"/>
    <mergeCell ref="C44:C46"/>
    <mergeCell ref="D44:D46"/>
    <mergeCell ref="E44:E46"/>
    <mergeCell ref="F44:F45"/>
    <mergeCell ref="G44:G45"/>
    <mergeCell ref="H44:H45"/>
    <mergeCell ref="I44:L44"/>
    <mergeCell ref="F6:H6"/>
    <mergeCell ref="I6:L6"/>
    <mergeCell ref="M6:P6"/>
    <mergeCell ref="A41:P41"/>
    <mergeCell ref="A1:P1"/>
    <mergeCell ref="A3:A6"/>
    <mergeCell ref="B3:B6"/>
    <mergeCell ref="C3:E3"/>
    <mergeCell ref="F3:H3"/>
    <mergeCell ref="I3:L3"/>
    <mergeCell ref="M3:P3"/>
    <mergeCell ref="C4:C6"/>
    <mergeCell ref="D4:D6"/>
    <mergeCell ref="E4:E6"/>
    <mergeCell ref="F4:F5"/>
    <mergeCell ref="G4:G5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E1" sqref="E1"/>
    </sheetView>
  </sheetViews>
  <sheetFormatPr defaultRowHeight="14.25" x14ac:dyDescent="0.2"/>
  <cols>
    <col min="4" max="4" width="10.25" customWidth="1"/>
  </cols>
  <sheetData>
    <row r="1" spans="1:6" ht="26.1" customHeight="1" thickBot="1" x14ac:dyDescent="0.25">
      <c r="A1" s="250" t="s">
        <v>200</v>
      </c>
      <c r="B1" s="251"/>
      <c r="C1" s="251"/>
      <c r="D1" s="252"/>
    </row>
    <row r="2" spans="1:6" ht="15" thickBot="1" x14ac:dyDescent="0.25">
      <c r="A2" s="140" t="s">
        <v>196</v>
      </c>
      <c r="B2" s="141" t="s">
        <v>9</v>
      </c>
      <c r="C2" s="141" t="s">
        <v>197</v>
      </c>
      <c r="D2" s="142" t="s">
        <v>198</v>
      </c>
      <c r="E2" s="137"/>
      <c r="F2" s="137"/>
    </row>
    <row r="3" spans="1:6" x14ac:dyDescent="0.2">
      <c r="A3" s="144" t="s">
        <v>148</v>
      </c>
      <c r="B3" s="138">
        <v>151.80000000000001</v>
      </c>
      <c r="C3" s="138"/>
      <c r="D3" s="139"/>
      <c r="E3" s="137"/>
      <c r="F3" s="137"/>
    </row>
    <row r="4" spans="1:6" x14ac:dyDescent="0.2">
      <c r="A4" s="145" t="s">
        <v>147</v>
      </c>
      <c r="B4" s="138">
        <v>142</v>
      </c>
      <c r="C4" s="138">
        <f>ROUND((ROUND(($B$3/B4),2)*0.3),2)</f>
        <v>0.32</v>
      </c>
      <c r="D4" s="139">
        <v>0.32</v>
      </c>
      <c r="E4" s="137"/>
      <c r="F4" s="137"/>
    </row>
    <row r="5" spans="1:6" x14ac:dyDescent="0.2">
      <c r="A5" s="145" t="s">
        <v>145</v>
      </c>
      <c r="B5" s="138">
        <v>127.5</v>
      </c>
      <c r="C5" s="138">
        <f>ROUND((ROUND(($B$3/B5),2)*0.3),2)</f>
        <v>0.36</v>
      </c>
      <c r="D5" s="139">
        <v>0.36</v>
      </c>
      <c r="E5" s="137"/>
      <c r="F5" s="137"/>
    </row>
    <row r="6" spans="1:6" ht="15" thickBot="1" x14ac:dyDescent="0.25">
      <c r="A6" s="145" t="s">
        <v>146</v>
      </c>
      <c r="B6" s="138">
        <v>113.8</v>
      </c>
      <c r="C6" s="138">
        <f>ROUND((ROUND(($B$3/B6),2)*0.4),2)</f>
        <v>0.53</v>
      </c>
      <c r="D6" s="184">
        <v>0.53</v>
      </c>
      <c r="E6" s="137"/>
      <c r="F6" s="137"/>
    </row>
    <row r="7" spans="1:6" ht="15" thickBot="1" x14ac:dyDescent="0.25">
      <c r="A7" s="140"/>
      <c r="B7" s="248" t="s">
        <v>199</v>
      </c>
      <c r="C7" s="249"/>
      <c r="D7" s="146">
        <f>SUM(D4:D6)</f>
        <v>1.21</v>
      </c>
      <c r="E7" s="137"/>
      <c r="F7" s="137"/>
    </row>
    <row r="8" spans="1:6" x14ac:dyDescent="0.2">
      <c r="A8" s="137"/>
      <c r="B8" s="137"/>
      <c r="C8" s="137"/>
      <c r="D8" s="137"/>
      <c r="E8" s="137"/>
      <c r="F8" s="137"/>
    </row>
    <row r="9" spans="1:6" x14ac:dyDescent="0.2">
      <c r="A9" s="137"/>
      <c r="B9" s="137"/>
      <c r="C9" s="137"/>
      <c r="D9" s="137"/>
      <c r="E9" s="137"/>
      <c r="F9" s="137"/>
    </row>
    <row r="10" spans="1:6" x14ac:dyDescent="0.2">
      <c r="A10" s="137"/>
      <c r="B10" s="137"/>
      <c r="C10" s="137"/>
      <c r="D10" s="137"/>
      <c r="E10" s="137"/>
      <c r="F10" s="137"/>
    </row>
    <row r="11" spans="1:6" x14ac:dyDescent="0.2">
      <c r="A11" s="137"/>
      <c r="B11" s="137"/>
      <c r="C11" s="137"/>
      <c r="D11" s="137"/>
      <c r="E11" s="137"/>
      <c r="F11" s="137"/>
    </row>
  </sheetData>
  <sheetProtection algorithmName="SHA-512" hashValue="N9rkMpywxOh0BZ/HDq7yZYhf4lAPCszlN+knVkkn8uKWQQ5bzXR1+mTjQE9O+j5DIcb38XgY6Tj+KiBO9hy1DQ==" saltValue="U4oU9JC7U8yR/NPXvdxVjg==" spinCount="100000" sheet="1" objects="1" scenarios="1"/>
  <mergeCells count="2">
    <mergeCell ref="B7:C7"/>
    <mergeCell ref="A1:D1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C1" sqref="C1"/>
    </sheetView>
  </sheetViews>
  <sheetFormatPr defaultRowHeight="14.25" x14ac:dyDescent="0.2"/>
  <cols>
    <col min="1" max="1" width="15.625" customWidth="1"/>
    <col min="2" max="5" width="10.375" customWidth="1"/>
    <col min="7" max="7" width="9.375" bestFit="1" customWidth="1"/>
  </cols>
  <sheetData>
    <row r="1" spans="1:7" ht="26.1" customHeight="1" x14ac:dyDescent="0.25">
      <c r="A1" s="143" t="s">
        <v>202</v>
      </c>
    </row>
    <row r="2" spans="1:7" ht="15" thickBot="1" x14ac:dyDescent="0.25">
      <c r="A2" s="137"/>
      <c r="B2" s="137"/>
      <c r="C2" s="137"/>
      <c r="D2" s="137"/>
      <c r="E2" s="137"/>
    </row>
    <row r="3" spans="1:7" ht="14.25" customHeight="1" thickBot="1" x14ac:dyDescent="0.25">
      <c r="A3" s="253" t="s">
        <v>135</v>
      </c>
      <c r="B3" s="254" t="s">
        <v>201</v>
      </c>
      <c r="C3" s="254"/>
      <c r="D3" s="254"/>
      <c r="E3" s="254"/>
    </row>
    <row r="4" spans="1:7" ht="15" thickBot="1" x14ac:dyDescent="0.25">
      <c r="A4" s="253"/>
      <c r="B4" s="156" t="s">
        <v>136</v>
      </c>
      <c r="C4" s="157" t="s">
        <v>137</v>
      </c>
      <c r="D4" s="157" t="s">
        <v>138</v>
      </c>
      <c r="E4" s="158" t="s">
        <v>139</v>
      </c>
    </row>
    <row r="5" spans="1:7" x14ac:dyDescent="0.2">
      <c r="A5" s="153" t="s">
        <v>106</v>
      </c>
      <c r="B5" s="147">
        <f>CEILING((Koeficient!D7*'ČSÚ_obce-okresy'!I107*ČSÚ_velikost!F69),1)</f>
        <v>479945</v>
      </c>
      <c r="C5" s="147">
        <f>CEILING((Koeficient!D7*'ČSÚ_obce-okresy'!J107*ČSÚ_velikost!F70),1)</f>
        <v>429429</v>
      </c>
      <c r="D5" s="147">
        <f>CEILING((Koeficient!D7*'ČSÚ_obce-okresy'!K107*ČSÚ_velikost!F71),1)</f>
        <v>784635</v>
      </c>
      <c r="E5" s="148" t="s">
        <v>144</v>
      </c>
    </row>
    <row r="6" spans="1:7" x14ac:dyDescent="0.2">
      <c r="A6" s="154" t="s">
        <v>107</v>
      </c>
      <c r="B6" s="149">
        <f>CEILING((Koeficient!D7*'ČSÚ_obce-okresy'!I108*ČSÚ_velikost!F69),1)</f>
        <v>1102363</v>
      </c>
      <c r="C6" s="149">
        <f>CEILING((Koeficient!D7*'ČSÚ_obce-okresy'!J108*ČSÚ_velikost!F70),1)</f>
        <v>1717009</v>
      </c>
      <c r="D6" s="149">
        <f>CEILING((Koeficient!D7*'ČSÚ_obce-okresy'!K108*ČSÚ_velikost!F71),1)</f>
        <v>1300547</v>
      </c>
      <c r="E6" s="150">
        <f>CEILING((Koeficient!D7*'ČSÚ_obce-okresy'!L108*ČSÚ_velikost!F72),1)</f>
        <v>1349160</v>
      </c>
    </row>
    <row r="7" spans="1:7" ht="14.25" customHeight="1" x14ac:dyDescent="0.2">
      <c r="A7" s="154" t="s">
        <v>108</v>
      </c>
      <c r="B7" s="149" t="s">
        <v>20</v>
      </c>
      <c r="C7" s="149" t="s">
        <v>54</v>
      </c>
      <c r="D7" s="149">
        <f>CEILING((Koeficient!D7*'ČSÚ_obce-okresy'!K109*ČSÚ_velikost!F71),1)</f>
        <v>959881</v>
      </c>
      <c r="E7" s="150">
        <f>CEILING((Koeficient!D7*'ČSÚ_obce-okresy'!L109*ČSÚ_velikost!F72),1)</f>
        <v>742098</v>
      </c>
      <c r="G7" s="187"/>
    </row>
    <row r="8" spans="1:7" x14ac:dyDescent="0.2">
      <c r="A8" s="154" t="s">
        <v>109</v>
      </c>
      <c r="B8" s="149">
        <f>CEILING((Koeficient!D7*'ČSÚ_obce-okresy'!I110*ČSÚ_velikost!F69),1)</f>
        <v>752467</v>
      </c>
      <c r="C8" s="149">
        <f>CEILING((Koeficient!D7*'ČSÚ_obce-okresy'!J110*ČSÚ_velikost!F70),1)</f>
        <v>1106527</v>
      </c>
      <c r="D8" s="149">
        <f>CEILING((Koeficient!D7*'ČSÚ_obce-okresy'!K110*ČSÚ_velikost!F71),1)</f>
        <v>1295671</v>
      </c>
      <c r="E8" s="150" t="s">
        <v>144</v>
      </c>
    </row>
    <row r="9" spans="1:7" x14ac:dyDescent="0.2">
      <c r="A9" s="154" t="s">
        <v>110</v>
      </c>
      <c r="B9" s="149">
        <f>CEILING((Koeficient!D7*'ČSÚ_obce-okresy'!I111*ČSÚ_velikost!F69),1)</f>
        <v>875578</v>
      </c>
      <c r="C9" s="149">
        <f>CEILING((Koeficient!D7*'ČSÚ_obce-okresy'!J111*ČSÚ_velikost!F70),1)</f>
        <v>718861</v>
      </c>
      <c r="D9" s="149">
        <f>CEILING((Koeficient!D7*'ČSÚ_obce-okresy'!K111*ČSÚ_velikost!F71),1)</f>
        <v>1379693</v>
      </c>
      <c r="E9" s="150">
        <f>CEILING((Koeficient!D7*'ČSÚ_obce-okresy'!L111*ČSÚ_velikost!F72),1)</f>
        <v>1619307</v>
      </c>
    </row>
    <row r="10" spans="1:7" ht="15" thickBot="1" x14ac:dyDescent="0.25">
      <c r="A10" s="155" t="s">
        <v>111</v>
      </c>
      <c r="B10" s="151" t="s">
        <v>20</v>
      </c>
      <c r="C10" s="151">
        <f>CEILING((Koeficient!D7*'ČSÚ_obce-okresy'!J112*ČSÚ_velikost!F70),1)</f>
        <v>962912</v>
      </c>
      <c r="D10" s="151" t="s">
        <v>144</v>
      </c>
      <c r="E10" s="152">
        <f>CEILING((Koeficient!D7*'ČSÚ_obce-okresy'!L112*ČSÚ_velikost!F72),1)</f>
        <v>1313976</v>
      </c>
    </row>
    <row r="11" spans="1:7" x14ac:dyDescent="0.2">
      <c r="A11" s="137"/>
      <c r="B11" s="137"/>
      <c r="C11" s="137"/>
      <c r="D11" s="137"/>
      <c r="E11" s="137"/>
    </row>
  </sheetData>
  <sheetProtection algorithmName="SHA-512" hashValue="uMyhK5+M83zgUsLixQKXGEAH9auVOOYe0jnGX64eRWCIZNeku5PUq4ItVL1jEZJqNHsYeszMH9Zk660fmVhKXA==" saltValue="rm842ULpg7uoNzEfNWG9/g==" spinCount="100000" sheet="1" objects="1" scenarios="1"/>
  <mergeCells count="2">
    <mergeCell ref="A3:A4"/>
    <mergeCell ref="B3:E3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activeCell="B1" sqref="B1"/>
    </sheetView>
  </sheetViews>
  <sheetFormatPr defaultRowHeight="14.25" x14ac:dyDescent="0.2"/>
  <cols>
    <col min="1" max="1" width="15.625" customWidth="1"/>
    <col min="2" max="5" width="10.375" customWidth="1"/>
  </cols>
  <sheetData>
    <row r="1" spans="1:7" ht="26.1" customHeight="1" x14ac:dyDescent="0.25">
      <c r="A1" s="143" t="s">
        <v>134</v>
      </c>
    </row>
    <row r="2" spans="1:7" ht="14.25" customHeight="1" thickBot="1" x14ac:dyDescent="0.25">
      <c r="A2" s="160"/>
      <c r="B2" s="161"/>
      <c r="C2" s="161"/>
      <c r="D2" s="161"/>
      <c r="E2" s="161"/>
      <c r="F2" s="161"/>
      <c r="G2" s="161"/>
    </row>
    <row r="3" spans="1:7" ht="15" thickBot="1" x14ac:dyDescent="0.25">
      <c r="A3" s="255" t="s">
        <v>135</v>
      </c>
      <c r="B3" s="257" t="s">
        <v>203</v>
      </c>
      <c r="C3" s="258"/>
      <c r="D3" s="258"/>
      <c r="E3" s="259"/>
      <c r="F3" s="161"/>
      <c r="G3" s="161"/>
    </row>
    <row r="4" spans="1:7" ht="15" thickBot="1" x14ac:dyDescent="0.25">
      <c r="A4" s="256"/>
      <c r="B4" s="156" t="s">
        <v>136</v>
      </c>
      <c r="C4" s="157" t="s">
        <v>137</v>
      </c>
      <c r="D4" s="157" t="s">
        <v>138</v>
      </c>
      <c r="E4" s="158" t="s">
        <v>139</v>
      </c>
      <c r="F4" s="161"/>
      <c r="G4" s="161"/>
    </row>
    <row r="5" spans="1:7" x14ac:dyDescent="0.2">
      <c r="A5" s="173" t="s">
        <v>101</v>
      </c>
      <c r="B5" s="166">
        <f>CEILING((Koeficient!D7*'ČSÚ_obce-okresy'!I102*ČSÚ_velikost!F64),1)</f>
        <v>785685</v>
      </c>
      <c r="C5" s="166">
        <f>CEILING((Koeficient!D7*'ČSÚ_obce-okresy'!J102*ČSÚ_velikost!F65),1)</f>
        <v>1087574</v>
      </c>
      <c r="D5" s="166">
        <f>CEILING((Koeficient!D7*'ČSÚ_obce-okresy'!K102*ČSÚ_velikost!F66),1)</f>
        <v>1345345</v>
      </c>
      <c r="E5" s="167" t="s">
        <v>144</v>
      </c>
      <c r="F5" s="161"/>
      <c r="G5" s="161"/>
    </row>
    <row r="6" spans="1:7" x14ac:dyDescent="0.2">
      <c r="A6" s="174" t="s">
        <v>102</v>
      </c>
      <c r="B6" s="168" t="s">
        <v>54</v>
      </c>
      <c r="C6" s="168">
        <f>CEILING((Koeficient!D7*'ČSÚ_obce-okresy'!J103*ČSÚ_velikost!F65),1)</f>
        <v>726701</v>
      </c>
      <c r="D6" s="168">
        <f>CEILING((Koeficient!D7*'ČSÚ_obce-okresy'!K103*ČSÚ_velikost!F66),1)</f>
        <v>1656177</v>
      </c>
      <c r="E6" s="169" t="s">
        <v>144</v>
      </c>
      <c r="F6" s="161"/>
      <c r="G6" s="161"/>
    </row>
    <row r="7" spans="1:7" x14ac:dyDescent="0.2">
      <c r="A7" s="174" t="s">
        <v>103</v>
      </c>
      <c r="B7" s="168">
        <f>CEILING((Koeficient!D7*'ČSÚ_obce-okresy'!I104*ČSÚ_velikost!F64),1)</f>
        <v>1155008</v>
      </c>
      <c r="C7" s="168">
        <f>CEILING((Koeficient!D7*'ČSÚ_obce-okresy'!J104*ČSÚ_velikost!F65),1)</f>
        <v>1221662</v>
      </c>
      <c r="D7" s="168">
        <f>CEILING((Koeficient!D7*'ČSÚ_obce-okresy'!K104*ČSÚ_velikost!F66),1)</f>
        <v>1316860</v>
      </c>
      <c r="E7" s="169" t="s">
        <v>144</v>
      </c>
      <c r="F7" s="161"/>
      <c r="G7" s="161"/>
    </row>
    <row r="8" spans="1:7" ht="15" thickBot="1" x14ac:dyDescent="0.25">
      <c r="A8" s="177" t="s">
        <v>104</v>
      </c>
      <c r="B8" s="178">
        <f>CEILING((Koeficient!D7*'ČSÚ_obce-okresy'!I105*ČSÚ_velikost!F64),1)</f>
        <v>1049455</v>
      </c>
      <c r="C8" s="178">
        <f>CEILING((Koeficient!D7*'ČSÚ_obce-okresy'!J105*ČSÚ_velikost!F65),1)</f>
        <v>1487553</v>
      </c>
      <c r="D8" s="178">
        <f>CEILING((Koeficient!D7*'ČSÚ_obce-okresy'!K105*ČSÚ_velikost!F66),1)</f>
        <v>1621196</v>
      </c>
      <c r="E8" s="179">
        <f>CEILING((Koeficient!D7*'ČSÚ_obce-okresy'!L105*ČSÚ_velikost!F67),1)</f>
        <v>2025831</v>
      </c>
      <c r="F8" s="161"/>
      <c r="G8" s="161"/>
    </row>
  </sheetData>
  <sheetProtection algorithmName="SHA-512" hashValue="tu7oZ59JU+x8DjM9T6Zeog8l/jekQu1o8ifeQr/MhNzCKy8B9yMMjpl94FeC0Ubq5+vn81fRQE+aSeWRhjQtSQ==" saltValue="pbm8fl0bToMGsKvjDeyLXg==" spinCount="100000" sheet="1" objects="1" scenarios="1"/>
  <mergeCells count="2">
    <mergeCell ref="A3:A4"/>
    <mergeCell ref="B3:E3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B1" sqref="B1"/>
    </sheetView>
  </sheetViews>
  <sheetFormatPr defaultRowHeight="14.25" x14ac:dyDescent="0.2"/>
  <cols>
    <col min="1" max="1" width="15.625" customWidth="1"/>
    <col min="2" max="5" width="10.375" customWidth="1"/>
    <col min="6" max="6" width="10.5" customWidth="1"/>
  </cols>
  <sheetData>
    <row r="1" spans="1:7" ht="26.1" customHeight="1" x14ac:dyDescent="0.25">
      <c r="A1" s="159" t="s">
        <v>204</v>
      </c>
    </row>
    <row r="2" spans="1:7" ht="14.25" customHeight="1" thickBot="1" x14ac:dyDescent="0.25">
      <c r="A2" s="162"/>
      <c r="B2" s="161"/>
      <c r="C2" s="161"/>
      <c r="D2" s="161"/>
      <c r="E2" s="161"/>
      <c r="F2" s="161"/>
      <c r="G2" s="161"/>
    </row>
    <row r="3" spans="1:7" ht="15" thickBot="1" x14ac:dyDescent="0.25">
      <c r="A3" s="260" t="s">
        <v>135</v>
      </c>
      <c r="B3" s="262" t="s">
        <v>203</v>
      </c>
      <c r="C3" s="263"/>
      <c r="D3" s="263"/>
      <c r="E3" s="264"/>
      <c r="F3" s="161"/>
      <c r="G3" s="161"/>
    </row>
    <row r="4" spans="1:7" ht="15" thickBot="1" x14ac:dyDescent="0.25">
      <c r="A4" s="261"/>
      <c r="B4" s="163" t="s">
        <v>136</v>
      </c>
      <c r="C4" s="164" t="s">
        <v>137</v>
      </c>
      <c r="D4" s="164" t="s">
        <v>138</v>
      </c>
      <c r="E4" s="165" t="s">
        <v>139</v>
      </c>
      <c r="F4" s="161"/>
      <c r="G4" s="161"/>
    </row>
    <row r="5" spans="1:7" x14ac:dyDescent="0.2">
      <c r="A5" s="175" t="s">
        <v>95</v>
      </c>
      <c r="B5" s="166">
        <f>CEILING((Koeficient!D7*'ČSÚ_obce-okresy'!I96*ČSÚ_velikost!F59),1)</f>
        <v>885837</v>
      </c>
      <c r="C5" s="166">
        <f>CEILING((Koeficient!$D$7*'ČSÚ_obce-okresy'!$J96*ČSÚ_velikost!$F$60),1)</f>
        <v>715067</v>
      </c>
      <c r="D5" s="166">
        <f>CEILING((Koeficient!$D$7*'ČSÚ_obce-okresy'!$K96*ČSÚ_velikost!$F$61),1)</f>
        <v>1014164</v>
      </c>
      <c r="E5" s="167" t="s">
        <v>144</v>
      </c>
      <c r="F5" s="161"/>
      <c r="G5" s="161"/>
    </row>
    <row r="6" spans="1:7" x14ac:dyDescent="0.2">
      <c r="A6" s="176" t="s">
        <v>96</v>
      </c>
      <c r="B6" s="168">
        <f>CEILING((Koeficient!D7*'ČSÚ_obce-okresy'!I97*ČSÚ_velikost!F59),1)</f>
        <v>967729</v>
      </c>
      <c r="C6" s="168">
        <f>CEILING((Koeficient!$D$7*'ČSÚ_obce-okresy'!$J97*ČSÚ_velikost!$F$60),1)</f>
        <v>1486275</v>
      </c>
      <c r="D6" s="168">
        <f>CEILING((Koeficient!$D$7*'ČSÚ_obce-okresy'!$K97*ČSÚ_velikost!$F$61),1)</f>
        <v>1289812</v>
      </c>
      <c r="E6" s="169">
        <f>CEILING((Koeficient!D7*'ČSÚ_obce-okresy'!L97*ČSÚ_velikost!F62),1)</f>
        <v>2229505</v>
      </c>
      <c r="F6" s="161"/>
      <c r="G6" s="161"/>
    </row>
    <row r="7" spans="1:7" x14ac:dyDescent="0.2">
      <c r="A7" s="176" t="s">
        <v>97</v>
      </c>
      <c r="B7" s="168">
        <f>CEILING((Koeficient!D7*'ČSÚ_obce-okresy'!I98*ČSÚ_velikost!F59),1)</f>
        <v>1202256</v>
      </c>
      <c r="C7" s="168">
        <f>CEILING((Koeficient!$D$7*'ČSÚ_obce-okresy'!$J98*ČSÚ_velikost!$F$60),1)</f>
        <v>1137047</v>
      </c>
      <c r="D7" s="168">
        <f>CEILING((Koeficient!$D$7*'ČSÚ_obce-okresy'!$K98*ČSÚ_velikost!$F$61),1)</f>
        <v>1560276</v>
      </c>
      <c r="E7" s="169" t="s">
        <v>144</v>
      </c>
      <c r="F7" s="161"/>
      <c r="G7" s="161"/>
    </row>
    <row r="8" spans="1:7" x14ac:dyDescent="0.2">
      <c r="A8" s="176" t="s">
        <v>98</v>
      </c>
      <c r="B8" s="168">
        <f>CEILING((Koeficient!$D$7*'ČSÚ_obce-okresy'!$I99*ČSÚ_velikost!$F$59),1)</f>
        <v>685896</v>
      </c>
      <c r="C8" s="168">
        <f>CEILING((Koeficient!$D$7*'ČSÚ_obce-okresy'!$J99*ČSÚ_velikost!$F$60),1)</f>
        <v>848273</v>
      </c>
      <c r="D8" s="168">
        <f>CEILING((Koeficient!$D$7*'ČSÚ_obce-okresy'!$K99*ČSÚ_velikost!$F$61),1)</f>
        <v>1207865</v>
      </c>
      <c r="E8" s="169" t="s">
        <v>144</v>
      </c>
      <c r="F8" s="161"/>
      <c r="G8" s="161"/>
    </row>
    <row r="9" spans="1:7" ht="15" thickBot="1" x14ac:dyDescent="0.25">
      <c r="A9" s="180" t="s">
        <v>99</v>
      </c>
      <c r="B9" s="178">
        <f>CEILING((Koeficient!$D$7*'ČSÚ_obce-okresy'!$I100*ČSÚ_velikost!$F$59),1)</f>
        <v>676487</v>
      </c>
      <c r="C9" s="178">
        <f>CEILING((Koeficient!$D$7*'ČSÚ_obce-okresy'!$J100*ČSÚ_velikost!$F$60),1)</f>
        <v>1156453</v>
      </c>
      <c r="D9" s="178">
        <f>CEILING((Koeficient!$D$7*'ČSÚ_obce-okresy'!$K100*ČSÚ_velikost!$F$61),1)</f>
        <v>1332501</v>
      </c>
      <c r="E9" s="179" t="s">
        <v>144</v>
      </c>
      <c r="F9" s="161"/>
      <c r="G9" s="161"/>
    </row>
  </sheetData>
  <sheetProtection algorithmName="SHA-512" hashValue="3IxPfKO6x+p0nKPx71DMyKlqqPfv0Zx5P7Fz6LtWKvGHp/IUL/NV5TTAhbNZn6lUnnXCtlo4xBYPsxyCsMf76g==" saltValue="MehLW7hwlXpugb8t/oWkOg==" spinCount="100000" sheet="1" objects="1" scenarios="1"/>
  <mergeCells count="2">
    <mergeCell ref="A3:A4"/>
    <mergeCell ref="B3:E3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C1" sqref="C1"/>
    </sheetView>
  </sheetViews>
  <sheetFormatPr defaultRowHeight="14.25" x14ac:dyDescent="0.2"/>
  <cols>
    <col min="1" max="1" width="15.625" customWidth="1"/>
    <col min="2" max="5" width="10.375" customWidth="1"/>
    <col min="7" max="7" width="10" bestFit="1" customWidth="1"/>
  </cols>
  <sheetData>
    <row r="1" spans="1:7" ht="26.1" customHeight="1" x14ac:dyDescent="0.25">
      <c r="A1" s="159" t="s">
        <v>205</v>
      </c>
    </row>
    <row r="2" spans="1:7" ht="14.25" customHeight="1" thickBot="1" x14ac:dyDescent="0.25">
      <c r="A2" s="162"/>
      <c r="B2" s="161"/>
      <c r="C2" s="161"/>
      <c r="D2" s="161"/>
      <c r="E2" s="161"/>
      <c r="F2" s="161"/>
      <c r="G2" s="161"/>
    </row>
    <row r="3" spans="1:7" ht="15" thickBot="1" x14ac:dyDescent="0.25">
      <c r="A3" s="260" t="s">
        <v>135</v>
      </c>
      <c r="B3" s="262" t="s">
        <v>203</v>
      </c>
      <c r="C3" s="263"/>
      <c r="D3" s="263"/>
      <c r="E3" s="264"/>
      <c r="F3" s="161"/>
    </row>
    <row r="4" spans="1:7" ht="15" thickBot="1" x14ac:dyDescent="0.25">
      <c r="A4" s="261"/>
      <c r="B4" s="163" t="s">
        <v>136</v>
      </c>
      <c r="C4" s="164" t="s">
        <v>137</v>
      </c>
      <c r="D4" s="164" t="s">
        <v>138</v>
      </c>
      <c r="E4" s="165" t="s">
        <v>139</v>
      </c>
      <c r="F4" s="161"/>
    </row>
    <row r="5" spans="1:7" x14ac:dyDescent="0.2">
      <c r="A5" s="175" t="s">
        <v>87</v>
      </c>
      <c r="B5" s="188">
        <f>CEILING((Koeficient!$D$7*'ČSÚ_obce-okresy'!$I88*ČSÚ_velikost!$F$54),1)</f>
        <v>1436246</v>
      </c>
      <c r="C5" s="166">
        <f>CEILING((Koeficient!$D$7*'ČSÚ_obce-okresy'!$J88*ČSÚ_velikost!$F$55),1)</f>
        <v>1504732</v>
      </c>
      <c r="D5" s="166">
        <f>CEILING((Koeficient!$D$7*'ČSÚ_obce-okresy'!$K88*ČSÚ_velikost!$F$56),1)</f>
        <v>2262794</v>
      </c>
      <c r="E5" s="167" t="s">
        <v>144</v>
      </c>
      <c r="F5" s="161"/>
    </row>
    <row r="6" spans="1:7" x14ac:dyDescent="0.2">
      <c r="A6" s="176" t="s">
        <v>88</v>
      </c>
      <c r="B6" s="189" t="s">
        <v>144</v>
      </c>
      <c r="C6" s="168" t="s">
        <v>144</v>
      </c>
      <c r="D6" s="168" t="s">
        <v>144</v>
      </c>
      <c r="E6" s="169">
        <f>CEILING((Koeficient!D7*'ČSÚ_obce-okresy'!L89*ČSÚ_velikost!F57),1)</f>
        <v>3016748</v>
      </c>
      <c r="F6" s="161"/>
    </row>
    <row r="7" spans="1:7" x14ac:dyDescent="0.2">
      <c r="A7" s="176" t="s">
        <v>89</v>
      </c>
      <c r="B7" s="189">
        <f>CEILING((Koeficient!$D$7*'ČSÚ_obce-okresy'!$I90*ČSÚ_velikost!$F$54),1)</f>
        <v>1920030</v>
      </c>
      <c r="C7" s="168">
        <f>CEILING((Koeficient!$D$7*'ČSÚ_obce-okresy'!$J90*ČSÚ_velikost!$F$55),1)</f>
        <v>2223987</v>
      </c>
      <c r="D7" s="168">
        <f>CEILING((Koeficient!$D$7*'ČSÚ_obce-okresy'!$K90*ČSÚ_velikost!$F$56),1)</f>
        <v>2367309</v>
      </c>
      <c r="E7" s="169" t="s">
        <v>144</v>
      </c>
      <c r="F7" s="161"/>
    </row>
    <row r="8" spans="1:7" x14ac:dyDescent="0.2">
      <c r="A8" s="176" t="s">
        <v>90</v>
      </c>
      <c r="B8" s="189">
        <f>CEILING((Koeficient!$D$7*'ČSÚ_obce-okresy'!$I91*ČSÚ_velikost!$F$54),1)</f>
        <v>2188553</v>
      </c>
      <c r="C8" s="168">
        <f>CEILING((Koeficient!$D$7*'ČSÚ_obce-okresy'!$J91*ČSÚ_velikost!$F$5),1)</f>
        <v>2375371</v>
      </c>
      <c r="D8" s="168">
        <f>CEILING((Koeficient!$D$7*'ČSÚ_obce-okresy'!$K91*ČSÚ_velikost!$F$56),1)</f>
        <v>1649580</v>
      </c>
      <c r="E8" s="169" t="s">
        <v>144</v>
      </c>
      <c r="F8" s="161"/>
    </row>
    <row r="9" spans="1:7" x14ac:dyDescent="0.2">
      <c r="A9" s="176" t="s">
        <v>91</v>
      </c>
      <c r="B9" s="189">
        <f>CEILING((Koeficient!$D$7*'ČSÚ_obce-okresy'!$I92*ČSÚ_velikost!$F$54),1)</f>
        <v>1149880</v>
      </c>
      <c r="C9" s="168">
        <f>CEILING((Koeficient!$D$7*'ČSÚ_obce-okresy'!$J92*ČSÚ_velikost!$F$55),1)</f>
        <v>1192885</v>
      </c>
      <c r="D9" s="168">
        <f>CEILING((Koeficient!$D$7*'ČSÚ_obce-okresy'!$K92*ČSÚ_velikost!$F$56),1)</f>
        <v>1345188</v>
      </c>
      <c r="E9" s="169" t="s">
        <v>144</v>
      </c>
      <c r="F9" s="161"/>
    </row>
    <row r="10" spans="1:7" x14ac:dyDescent="0.2">
      <c r="A10" s="176" t="s">
        <v>92</v>
      </c>
      <c r="B10" s="189">
        <f>CEILING((Koeficient!$D$7*'ČSÚ_obce-okresy'!$I93*ČSÚ_velikost!$F$54),1)</f>
        <v>1335285</v>
      </c>
      <c r="C10" s="168">
        <f>CEILING((Koeficient!$D$7*'ČSÚ_obce-okresy'!$J93*ČSÚ_velikost!$F$55),1)</f>
        <v>1827433</v>
      </c>
      <c r="D10" s="168">
        <f>CEILING((Koeficient!$D$7*'ČSÚ_obce-okresy'!$K93*ČSÚ_velikost!$F$56),1)</f>
        <v>1706709</v>
      </c>
      <c r="E10" s="169" t="s">
        <v>144</v>
      </c>
      <c r="F10" s="161"/>
    </row>
    <row r="11" spans="1:7" ht="15" thickBot="1" x14ac:dyDescent="0.25">
      <c r="A11" s="180" t="s">
        <v>93</v>
      </c>
      <c r="B11" s="190">
        <f>CEILING((Koeficient!$D$7*'ČSÚ_obce-okresy'!$I94*ČSÚ_velikost!$F$54),1)</f>
        <v>865281</v>
      </c>
      <c r="C11" s="178">
        <f>CEILING((Koeficient!$D$7*'ČSÚ_obce-okresy'!$J94*ČSÚ_velikost!$F$55),1)</f>
        <v>1256277</v>
      </c>
      <c r="D11" s="178">
        <f>CEILING((Koeficient!$D$7*'ČSÚ_obce-okresy'!$K94*ČSÚ_velikost!$F$56),1)</f>
        <v>1442986</v>
      </c>
      <c r="E11" s="179" t="s">
        <v>144</v>
      </c>
      <c r="F11" s="161"/>
    </row>
  </sheetData>
  <sheetProtection algorithmName="SHA-512" hashValue="gh/PYNeiuz37adRXkFgxuhNrMlYB88B3/wIi/8jrfABDCeNN0g7CcLcmPN+7jA2Jm+DuLJqUzjjgW3jbLR+VIQ==" saltValue="LQPG+omLwqBUnVUkdgU5pg==" spinCount="100000" sheet="1" objects="1" scenarios="1"/>
  <mergeCells count="2">
    <mergeCell ref="A3:A4"/>
    <mergeCell ref="B3:E3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B1" sqref="B1"/>
    </sheetView>
  </sheetViews>
  <sheetFormatPr defaultRowHeight="14.25" x14ac:dyDescent="0.2"/>
  <cols>
    <col min="1" max="1" width="15.625" customWidth="1"/>
    <col min="2" max="5" width="10.375" customWidth="1"/>
  </cols>
  <sheetData>
    <row r="1" spans="1:7" ht="26.1" customHeight="1" x14ac:dyDescent="0.25">
      <c r="A1" s="159" t="s">
        <v>206</v>
      </c>
    </row>
    <row r="2" spans="1:7" ht="14.25" customHeight="1" thickBot="1" x14ac:dyDescent="0.25">
      <c r="A2" s="162"/>
      <c r="B2" s="161"/>
      <c r="C2" s="161"/>
      <c r="D2" s="161"/>
      <c r="E2" s="161"/>
      <c r="F2" s="161"/>
      <c r="G2" s="161"/>
    </row>
    <row r="3" spans="1:7" ht="15" thickBot="1" x14ac:dyDescent="0.25">
      <c r="A3" s="260" t="s">
        <v>135</v>
      </c>
      <c r="B3" s="262" t="s">
        <v>203</v>
      </c>
      <c r="C3" s="263"/>
      <c r="D3" s="263"/>
      <c r="E3" s="264"/>
    </row>
    <row r="4" spans="1:7" ht="15" thickBot="1" x14ac:dyDescent="0.25">
      <c r="A4" s="261"/>
      <c r="B4" s="163" t="s">
        <v>136</v>
      </c>
      <c r="C4" s="164" t="s">
        <v>137</v>
      </c>
      <c r="D4" s="164" t="s">
        <v>138</v>
      </c>
      <c r="E4" s="165" t="s">
        <v>139</v>
      </c>
    </row>
    <row r="5" spans="1:7" x14ac:dyDescent="0.2">
      <c r="A5" s="175" t="s">
        <v>81</v>
      </c>
      <c r="B5" s="188">
        <f>CEILING((Koeficient!$D$7*'ČSÚ_obce-okresy'!$I75*ČSÚ_velikost!$F$49),1)</f>
        <v>671819</v>
      </c>
      <c r="C5" s="166">
        <f>CEILING((Koeficient!$D$7*'ČSÚ_obce-okresy'!$J75*ČSÚ_velikost!$F$50),1)</f>
        <v>1063559</v>
      </c>
      <c r="D5" s="166">
        <f>CEILING((Koeficient!$D$7*'ČSÚ_obce-okresy'!$K75*ČSÚ_velikost!$F$51),1)</f>
        <v>1717958</v>
      </c>
      <c r="E5" s="167" t="s">
        <v>144</v>
      </c>
    </row>
    <row r="6" spans="1:7" x14ac:dyDescent="0.2">
      <c r="A6" s="176" t="s">
        <v>82</v>
      </c>
      <c r="B6" s="189">
        <f>CEILING((Koeficient!$D$7*'ČSÚ_obce-okresy'!$I76*ČSÚ_velikost!$F$49),1)</f>
        <v>856451</v>
      </c>
      <c r="C6" s="168">
        <f>CEILING((Koeficient!$D$7*'ČSÚ_obce-okresy'!$J76*ČSÚ_velikost!$F$50),1)</f>
        <v>1303623</v>
      </c>
      <c r="D6" s="168" t="s">
        <v>144</v>
      </c>
      <c r="E6" s="169">
        <f>CEILING((Koeficient!$D$7*'ČSÚ_obce-okresy'!$L76*ČSÚ_velikost!$F$52),1)</f>
        <v>1917016</v>
      </c>
    </row>
    <row r="7" spans="1:7" x14ac:dyDescent="0.2">
      <c r="A7" s="176" t="s">
        <v>83</v>
      </c>
      <c r="B7" s="189">
        <f>CEILING((Koeficient!$D$7*'ČSÚ_obce-okresy'!$I77*ČSÚ_velikost!$F$49),1)</f>
        <v>1057647</v>
      </c>
      <c r="C7" s="168">
        <f>CEILING((Koeficient!$D$7*'ČSÚ_obce-okresy'!$J77*ČSÚ_velikost!$F$50),1)</f>
        <v>900916</v>
      </c>
      <c r="D7" s="168">
        <f>CEILING((Koeficient!$D$7*'ČSÚ_obce-okresy'!$K77*ČSÚ_velikost!$F$51),1)</f>
        <v>1851344</v>
      </c>
      <c r="E7" s="169" t="s">
        <v>144</v>
      </c>
    </row>
    <row r="8" spans="1:7" x14ac:dyDescent="0.2">
      <c r="A8" s="176" t="s">
        <v>84</v>
      </c>
      <c r="B8" s="189">
        <f>CEILING((Koeficient!$D$7*'ČSÚ_obce-okresy'!$I78*ČSÚ_velikost!$F$49),1)</f>
        <v>969808</v>
      </c>
      <c r="C8" s="168">
        <f>CEILING((Koeficient!$D$7*'ČSÚ_obce-okresy'!$J78*ČSÚ_velikost!$F$50),1)</f>
        <v>1332581</v>
      </c>
      <c r="D8" s="168">
        <f>CEILING((Koeficient!$D$7*'ČSÚ_obce-okresy'!$K78*ČSÚ_velikost!$F$51),1)</f>
        <v>1315776</v>
      </c>
      <c r="E8" s="169" t="s">
        <v>144</v>
      </c>
    </row>
    <row r="9" spans="1:7" ht="15" thickBot="1" x14ac:dyDescent="0.25">
      <c r="A9" s="180" t="s">
        <v>85</v>
      </c>
      <c r="B9" s="190">
        <f>CEILING((Koeficient!$D$7*'ČSÚ_obce-okresy'!$I79*ČSÚ_velikost!$F$49),1)</f>
        <v>926202</v>
      </c>
      <c r="C9" s="178">
        <f>CEILING((Koeficient!$D$7*'ČSÚ_obce-okresy'!$J79*ČSÚ_velikost!$F$50),1)</f>
        <v>1223427</v>
      </c>
      <c r="D9" s="178">
        <f>CEILING((Koeficient!$D$7*'ČSÚ_obce-okresy'!$K79*ČSÚ_velikost!$F$51),1)</f>
        <v>1574895</v>
      </c>
      <c r="E9" s="179" t="s">
        <v>144</v>
      </c>
    </row>
  </sheetData>
  <sheetProtection algorithmName="SHA-512" hashValue="LT8IJSzoaXoNyFJWz4pQzq5V4hdwA5JObwJUGvX72bWVgvu6Q9WnaSE/R5nO3QILhQtGnf0wOhhSGCGEU2um6g==" saltValue="OERZyY+mRwV79S14j4bXQg==" spinCount="100000" sheet="1" objects="1" scenarios="1"/>
  <mergeCells count="2">
    <mergeCell ref="A3:A4"/>
    <mergeCell ref="B3:E3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20</vt:i4>
      </vt:variant>
    </vt:vector>
  </HeadingPairs>
  <TitlesOfParts>
    <vt:vector size="20" baseType="lpstr">
      <vt:lpstr>Úvod</vt:lpstr>
      <vt:lpstr>ČSÚ_velikost</vt:lpstr>
      <vt:lpstr>ČSÚ_obce-okresy</vt:lpstr>
      <vt:lpstr>Koeficient</vt:lpstr>
      <vt:lpstr>MSK</vt:lpstr>
      <vt:lpstr>ZLN</vt:lpstr>
      <vt:lpstr>OLM</vt:lpstr>
      <vt:lpstr>JHM</vt:lpstr>
      <vt:lpstr>KVY</vt:lpstr>
      <vt:lpstr>PAR</vt:lpstr>
      <vt:lpstr>KHK</vt:lpstr>
      <vt:lpstr>LIB</vt:lpstr>
      <vt:lpstr>UST</vt:lpstr>
      <vt:lpstr>KVK</vt:lpstr>
      <vt:lpstr>PLZ</vt:lpstr>
      <vt:lpstr>JHČ</vt:lpstr>
      <vt:lpstr>STČ</vt:lpstr>
      <vt:lpstr>PRH</vt:lpstr>
      <vt:lpstr>ČR</vt:lpstr>
      <vt:lpstr>2018</vt:lpstr>
    </vt:vector>
  </TitlesOfParts>
  <Company>MSP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Hošek David Jakub</dc:creator>
  <cp:lastModifiedBy>Czinege Matěj</cp:lastModifiedBy>
  <dcterms:created xsi:type="dcterms:W3CDTF">2020-01-09T12:51:05Z</dcterms:created>
  <dcterms:modified xsi:type="dcterms:W3CDTF">2020-03-11T13:10:24Z</dcterms:modified>
</cp:coreProperties>
</file>